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<sst xmlns="http://schemas.openxmlformats.org/spreadsheetml/2006/main" count="360" uniqueCount="127">
  <si>
    <t xml:space="preserve"> BALTIJAS ČEMPIONĀTS TRIĀLĀ  2014</t>
  </si>
  <si>
    <t>Žagare</t>
  </si>
  <si>
    <t>Enduro Lithuania                                          19/07/2014</t>
  </si>
  <si>
    <t>BČ</t>
  </si>
  <si>
    <t>Kontroles posmi</t>
  </si>
  <si>
    <t>3x9 kontroles posmi</t>
  </si>
  <si>
    <t>Aplī</t>
  </si>
  <si>
    <t>R</t>
  </si>
  <si>
    <t>KOPĀ</t>
  </si>
  <si>
    <t>5*</t>
  </si>
  <si>
    <t>Grīnfelds</t>
  </si>
  <si>
    <t>Andris</t>
  </si>
  <si>
    <t>A</t>
  </si>
  <si>
    <t>Sherco 305</t>
  </si>
  <si>
    <t>Laiks</t>
  </si>
  <si>
    <t>Agarska TK</t>
  </si>
  <si>
    <t>Vidēji posmā</t>
  </si>
  <si>
    <t>Vērnieks</t>
  </si>
  <si>
    <t>Kaspars</t>
  </si>
  <si>
    <t>Gas Gas 300</t>
  </si>
  <si>
    <t>Mototriāla skola</t>
  </si>
  <si>
    <t>Artūrs</t>
  </si>
  <si>
    <t>B</t>
  </si>
  <si>
    <t>Sherco 2,9</t>
  </si>
  <si>
    <t>Grundulis</t>
  </si>
  <si>
    <t>Didzis</t>
  </si>
  <si>
    <t>GasGas 280</t>
  </si>
  <si>
    <t>Alksnis</t>
  </si>
  <si>
    <t>Niks</t>
  </si>
  <si>
    <t>Grobiņas MK</t>
  </si>
  <si>
    <t>Einass</t>
  </si>
  <si>
    <t>Kristers</t>
  </si>
  <si>
    <t>Šuliņš</t>
  </si>
  <si>
    <t>Gatis</t>
  </si>
  <si>
    <t>C</t>
  </si>
  <si>
    <t>Guntars</t>
  </si>
  <si>
    <t>Mateuss</t>
  </si>
  <si>
    <t>GasGas 2,8</t>
  </si>
  <si>
    <t>Keity</t>
  </si>
  <si>
    <t>Meier</t>
  </si>
  <si>
    <t>MC Panter</t>
  </si>
  <si>
    <t>Hmeļņickis</t>
  </si>
  <si>
    <t>Mikus</t>
  </si>
  <si>
    <t>GasGas 125</t>
  </si>
  <si>
    <t>Ķīlis</t>
  </si>
  <si>
    <t>Kristaps</t>
  </si>
  <si>
    <t>GasGas</t>
  </si>
  <si>
    <t>Arvis</t>
  </si>
  <si>
    <t>D</t>
  </si>
  <si>
    <t>GasGas125</t>
  </si>
  <si>
    <t>Grobinas MK</t>
  </si>
  <si>
    <t>Tarmo</t>
  </si>
  <si>
    <t>Paavel</t>
  </si>
  <si>
    <t>GasGas290</t>
  </si>
  <si>
    <t>Panter</t>
  </si>
  <si>
    <t>Kalle</t>
  </si>
  <si>
    <t>Ivainen</t>
  </si>
  <si>
    <t>Ingus</t>
  </si>
  <si>
    <t>Julius</t>
  </si>
  <si>
    <t>Šimkus</t>
  </si>
  <si>
    <t>Mykolas</t>
  </si>
  <si>
    <t>Paulavicius</t>
  </si>
  <si>
    <t xml:space="preserve">Romas </t>
  </si>
  <si>
    <t>Kazimieraitis</t>
  </si>
  <si>
    <t>retires</t>
  </si>
  <si>
    <t>Robežnieks</t>
  </si>
  <si>
    <t>Dhoby</t>
  </si>
  <si>
    <t>AKA team</t>
  </si>
  <si>
    <t>Mareks</t>
  </si>
  <si>
    <t>Sherco125</t>
  </si>
  <si>
    <t>Karolis</t>
  </si>
  <si>
    <t>Sherco 125</t>
  </si>
  <si>
    <t>LT</t>
  </si>
  <si>
    <t>Kazimieraityte</t>
  </si>
  <si>
    <t>Emile</t>
  </si>
  <si>
    <t>Bulkovskis</t>
  </si>
  <si>
    <t>Adrians</t>
  </si>
  <si>
    <t>Beta 80</t>
  </si>
  <si>
    <t>disqual.</t>
  </si>
  <si>
    <t>bikes change</t>
  </si>
  <si>
    <t>Atvars</t>
  </si>
  <si>
    <t>Renārs</t>
  </si>
  <si>
    <t>Dmini</t>
  </si>
  <si>
    <t>Sherco 50</t>
  </si>
  <si>
    <t>Hugo</t>
  </si>
  <si>
    <t>Tauters</t>
  </si>
  <si>
    <t>GasGas50</t>
  </si>
  <si>
    <t>Ernests</t>
  </si>
  <si>
    <t>Oset elektro</t>
  </si>
  <si>
    <t>Skudra</t>
  </si>
  <si>
    <t xml:space="preserve"> - </t>
  </si>
  <si>
    <t>E elite</t>
  </si>
  <si>
    <t>Karters</t>
  </si>
  <si>
    <t>Armands</t>
  </si>
  <si>
    <t>Paupers</t>
  </si>
  <si>
    <t>Blūmfelds</t>
  </si>
  <si>
    <t>Ralfs</t>
  </si>
  <si>
    <t>E eksp</t>
  </si>
  <si>
    <t>Elsts</t>
  </si>
  <si>
    <t xml:space="preserve">  - </t>
  </si>
  <si>
    <t>Meiers</t>
  </si>
  <si>
    <t>Mārcis</t>
  </si>
  <si>
    <t>Bogdanovs</t>
  </si>
  <si>
    <t>E inter</t>
  </si>
  <si>
    <t>Karņickis</t>
  </si>
  <si>
    <t>Markuss</t>
  </si>
  <si>
    <t>Ričards</t>
  </si>
  <si>
    <t>Vrakins</t>
  </si>
  <si>
    <t>Ilmars</t>
  </si>
  <si>
    <t>Klimaševskis</t>
  </si>
  <si>
    <t>Karterrs</t>
  </si>
  <si>
    <t>Karlsons</t>
  </si>
  <si>
    <t>Rihards</t>
  </si>
  <si>
    <t>Čače</t>
  </si>
  <si>
    <t>Denijs</t>
  </si>
  <si>
    <t>E ies</t>
  </si>
  <si>
    <t>Grinkevičs</t>
  </si>
  <si>
    <t>Daniels</t>
  </si>
  <si>
    <t>Amons</t>
  </si>
  <si>
    <t>Dans</t>
  </si>
  <si>
    <t>Rībens</t>
  </si>
  <si>
    <t>Žanis</t>
  </si>
  <si>
    <t>Gulbis</t>
  </si>
  <si>
    <t>Eduards</t>
  </si>
  <si>
    <t>Roberts</t>
  </si>
  <si>
    <t>Gruntmanis</t>
  </si>
  <si>
    <t>Eies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</si>
</sst>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0.000"/>
    <numFmt numFmtId="167" formatCode="0\ %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0"/>
      <color indexed="6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0" xfId="0" applyFont="1" applyFill="1" applyAlignment="1">
      <alignment/>
    </xf>
    <xf numFmtId="164" fontId="2" fillId="0" borderId="8" xfId="0" applyFont="1" applyFill="1" applyBorder="1" applyAlignment="1">
      <alignment horizontal="center"/>
    </xf>
    <xf numFmtId="164" fontId="2" fillId="0" borderId="9" xfId="0" applyFont="1" applyFill="1" applyBorder="1" applyAlignment="1">
      <alignment/>
    </xf>
    <xf numFmtId="164" fontId="2" fillId="0" borderId="10" xfId="0" applyFont="1" applyFill="1" applyBorder="1" applyAlignment="1">
      <alignment/>
    </xf>
    <xf numFmtId="164" fontId="2" fillId="0" borderId="11" xfId="0" applyFont="1" applyFill="1" applyBorder="1" applyAlignment="1">
      <alignment/>
    </xf>
    <xf numFmtId="164" fontId="2" fillId="0" borderId="12" xfId="0" applyFont="1" applyFill="1" applyBorder="1" applyAlignment="1">
      <alignment/>
    </xf>
    <xf numFmtId="164" fontId="3" fillId="0" borderId="13" xfId="0" applyFont="1" applyFill="1" applyBorder="1" applyAlignment="1">
      <alignment/>
    </xf>
    <xf numFmtId="164" fontId="2" fillId="0" borderId="14" xfId="0" applyFont="1" applyFill="1" applyBorder="1" applyAlignment="1">
      <alignment/>
    </xf>
    <xf numFmtId="164" fontId="2" fillId="0" borderId="15" xfId="0" applyFont="1" applyFill="1" applyBorder="1" applyAlignment="1">
      <alignment/>
    </xf>
    <xf numFmtId="164" fontId="2" fillId="0" borderId="15" xfId="0" applyFont="1" applyFill="1" applyBorder="1" applyAlignment="1">
      <alignment horizontal="center"/>
    </xf>
    <xf numFmtId="164" fontId="2" fillId="0" borderId="16" xfId="0" applyFont="1" applyFill="1" applyBorder="1" applyAlignment="1">
      <alignment/>
    </xf>
    <xf numFmtId="164" fontId="2" fillId="0" borderId="17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2" fillId="0" borderId="18" xfId="0" applyFont="1" applyFill="1" applyBorder="1" applyAlignment="1">
      <alignment/>
    </xf>
    <xf numFmtId="164" fontId="2" fillId="0" borderId="19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2" fillId="0" borderId="17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1" xfId="0" applyFont="1" applyFill="1" applyBorder="1" applyAlignment="1">
      <alignment/>
    </xf>
    <xf numFmtId="164" fontId="2" fillId="0" borderId="22" xfId="0" applyFont="1" applyFill="1" applyBorder="1" applyAlignment="1">
      <alignment/>
    </xf>
    <xf numFmtId="164" fontId="2" fillId="0" borderId="8" xfId="0" applyFont="1" applyFill="1" applyBorder="1" applyAlignment="1">
      <alignment/>
    </xf>
    <xf numFmtId="164" fontId="2" fillId="0" borderId="9" xfId="0" applyFont="1" applyFill="1" applyBorder="1" applyAlignment="1">
      <alignment/>
    </xf>
    <xf numFmtId="166" fontId="2" fillId="0" borderId="9" xfId="0" applyNumberFormat="1" applyFont="1" applyFill="1" applyBorder="1" applyAlignment="1">
      <alignment horizontal="center"/>
    </xf>
    <xf numFmtId="164" fontId="2" fillId="0" borderId="13" xfId="0" applyFont="1" applyFill="1" applyBorder="1" applyAlignment="1">
      <alignment/>
    </xf>
    <xf numFmtId="164" fontId="3" fillId="0" borderId="9" xfId="0" applyFont="1" applyFill="1" applyBorder="1" applyAlignment="1">
      <alignment/>
    </xf>
    <xf numFmtId="164" fontId="2" fillId="0" borderId="23" xfId="0" applyFont="1" applyFill="1" applyBorder="1" applyAlignment="1">
      <alignment/>
    </xf>
    <xf numFmtId="164" fontId="2" fillId="0" borderId="24" xfId="0" applyFont="1" applyFill="1" applyBorder="1" applyAlignment="1">
      <alignment horizontal="center"/>
    </xf>
    <xf numFmtId="164" fontId="2" fillId="0" borderId="25" xfId="0" applyFont="1" applyFill="1" applyBorder="1" applyAlignment="1">
      <alignment/>
    </xf>
    <xf numFmtId="164" fontId="2" fillId="0" borderId="26" xfId="0" applyFont="1" applyFill="1" applyBorder="1" applyAlignment="1">
      <alignment/>
    </xf>
    <xf numFmtId="164" fontId="2" fillId="0" borderId="26" xfId="0" applyFont="1" applyFill="1" applyBorder="1" applyAlignment="1">
      <alignment horizontal="center"/>
    </xf>
    <xf numFmtId="164" fontId="2" fillId="0" borderId="27" xfId="0" applyFont="1" applyFill="1" applyBorder="1" applyAlignment="1">
      <alignment/>
    </xf>
    <xf numFmtId="164" fontId="2" fillId="0" borderId="28" xfId="0" applyFont="1" applyFill="1" applyBorder="1" applyAlignment="1">
      <alignment/>
    </xf>
    <xf numFmtId="164" fontId="2" fillId="0" borderId="29" xfId="0" applyFont="1" applyFill="1" applyBorder="1" applyAlignment="1">
      <alignment/>
    </xf>
    <xf numFmtId="164" fontId="3" fillId="0" borderId="26" xfId="0" applyFont="1" applyFill="1" applyBorder="1" applyAlignment="1">
      <alignment/>
    </xf>
    <xf numFmtId="166" fontId="2" fillId="0" borderId="26" xfId="0" applyNumberFormat="1" applyFont="1" applyFill="1" applyBorder="1" applyAlignment="1">
      <alignment horizontal="center"/>
    </xf>
    <xf numFmtId="164" fontId="2" fillId="0" borderId="3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2" fillId="0" borderId="9" xfId="0" applyFont="1" applyFill="1" applyBorder="1" applyAlignment="1">
      <alignment horizontal="left"/>
    </xf>
    <xf numFmtId="164" fontId="2" fillId="0" borderId="9" xfId="0" applyFont="1" applyFill="1" applyBorder="1" applyAlignment="1">
      <alignment horizontal="center"/>
    </xf>
    <xf numFmtId="164" fontId="2" fillId="0" borderId="31" xfId="0" applyFont="1" applyFill="1" applyBorder="1" applyAlignment="1">
      <alignment/>
    </xf>
    <xf numFmtId="164" fontId="2" fillId="0" borderId="32" xfId="0" applyFont="1" applyFill="1" applyBorder="1" applyAlignment="1">
      <alignment/>
    </xf>
    <xf numFmtId="164" fontId="2" fillId="0" borderId="17" xfId="0" applyFont="1" applyFill="1" applyBorder="1" applyAlignment="1">
      <alignment horizontal="center"/>
    </xf>
    <xf numFmtId="164" fontId="2" fillId="0" borderId="24" xfId="0" applyFont="1" applyFill="1" applyBorder="1" applyAlignment="1">
      <alignment/>
    </xf>
    <xf numFmtId="164" fontId="2" fillId="0" borderId="25" xfId="0" applyFont="1" applyFill="1" applyBorder="1" applyAlignment="1">
      <alignment horizontal="center"/>
    </xf>
    <xf numFmtId="164" fontId="2" fillId="0" borderId="26" xfId="0" applyFont="1" applyFill="1" applyBorder="1" applyAlignment="1">
      <alignment horizontal="left"/>
    </xf>
    <xf numFmtId="164" fontId="2" fillId="0" borderId="33" xfId="0" applyFont="1" applyFill="1" applyBorder="1" applyAlignment="1">
      <alignment/>
    </xf>
    <xf numFmtId="164" fontId="2" fillId="0" borderId="34" xfId="0" applyFont="1" applyFill="1" applyBorder="1" applyAlignment="1">
      <alignment/>
    </xf>
    <xf numFmtId="164" fontId="3" fillId="0" borderId="35" xfId="0" applyFont="1" applyFill="1" applyBorder="1" applyAlignment="1">
      <alignment/>
    </xf>
    <xf numFmtId="166" fontId="2" fillId="0" borderId="15" xfId="0" applyNumberFormat="1" applyFont="1" applyFill="1" applyBorder="1" applyAlignment="1">
      <alignment horizontal="center"/>
    </xf>
    <xf numFmtId="164" fontId="2" fillId="0" borderId="36" xfId="0" applyFont="1" applyFill="1" applyBorder="1" applyAlignment="1">
      <alignment/>
    </xf>
    <xf numFmtId="164" fontId="2" fillId="0" borderId="37" xfId="0" applyFont="1" applyFill="1" applyBorder="1" applyAlignment="1">
      <alignment/>
    </xf>
    <xf numFmtId="164" fontId="2" fillId="0" borderId="38" xfId="0" applyFont="1" applyFill="1" applyBorder="1" applyAlignment="1">
      <alignment/>
    </xf>
    <xf numFmtId="164" fontId="2" fillId="0" borderId="39" xfId="0" applyFont="1" applyFill="1" applyBorder="1" applyAlignment="1">
      <alignment/>
    </xf>
    <xf numFmtId="164" fontId="3" fillId="0" borderId="40" xfId="0" applyFont="1" applyFill="1" applyBorder="1" applyAlignment="1">
      <alignment/>
    </xf>
    <xf numFmtId="164" fontId="2" fillId="0" borderId="25" xfId="0" applyFont="1" applyFill="1" applyBorder="1" applyAlignment="1">
      <alignment/>
    </xf>
    <xf numFmtId="164" fontId="2" fillId="0" borderId="26" xfId="0" applyFont="1" applyFill="1" applyBorder="1" applyAlignment="1">
      <alignment/>
    </xf>
    <xf numFmtId="164" fontId="2" fillId="0" borderId="41" xfId="0" applyFont="1" applyFill="1" applyBorder="1" applyAlignment="1">
      <alignment/>
    </xf>
    <xf numFmtId="164" fontId="2" fillId="0" borderId="0" xfId="0" applyFont="1" applyFill="1" applyBorder="1" applyAlignment="1">
      <alignment horizontal="left"/>
    </xf>
    <xf numFmtId="164" fontId="2" fillId="0" borderId="7" xfId="0" applyFont="1" applyFill="1" applyBorder="1" applyAlignment="1">
      <alignment/>
    </xf>
    <xf numFmtId="164" fontId="3" fillId="0" borderId="20" xfId="0" applyFont="1" applyFill="1" applyBorder="1" applyAlignment="1">
      <alignment/>
    </xf>
    <xf numFmtId="164" fontId="3" fillId="0" borderId="33" xfId="0" applyFont="1" applyFill="1" applyBorder="1" applyAlignment="1">
      <alignment/>
    </xf>
    <xf numFmtId="167" fontId="3" fillId="0" borderId="26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6" fontId="2" fillId="0" borderId="0" xfId="0" applyNumberFormat="1" applyFont="1" applyFill="1" applyBorder="1" applyAlignment="1">
      <alignment horizontal="center"/>
    </xf>
    <xf numFmtId="164" fontId="2" fillId="0" borderId="23" xfId="0" applyFont="1" applyFill="1" applyBorder="1" applyAlignment="1">
      <alignment horizontal="center"/>
    </xf>
    <xf numFmtId="164" fontId="2" fillId="0" borderId="38" xfId="0" applyFont="1" applyFill="1" applyBorder="1" applyAlignment="1">
      <alignment horizontal="left"/>
    </xf>
    <xf numFmtId="164" fontId="2" fillId="0" borderId="38" xfId="0" applyFont="1" applyFill="1" applyBorder="1" applyAlignment="1">
      <alignment horizontal="center"/>
    </xf>
    <xf numFmtId="164" fontId="2" fillId="0" borderId="3" xfId="0" applyFont="1" applyFill="1" applyBorder="1" applyAlignment="1">
      <alignment/>
    </xf>
    <xf numFmtId="164" fontId="3" fillId="0" borderId="38" xfId="0" applyFont="1" applyFill="1" applyBorder="1" applyAlignment="1">
      <alignment/>
    </xf>
    <xf numFmtId="164" fontId="2" fillId="0" borderId="42" xfId="0" applyFont="1" applyFill="1" applyBorder="1" applyAlignment="1">
      <alignment/>
    </xf>
    <xf numFmtId="166" fontId="2" fillId="0" borderId="38" xfId="0" applyNumberFormat="1" applyFont="1" applyFill="1" applyBorder="1" applyAlignment="1">
      <alignment horizontal="center"/>
    </xf>
    <xf numFmtId="164" fontId="2" fillId="0" borderId="6" xfId="0" applyFont="1" applyFill="1" applyBorder="1" applyAlignment="1">
      <alignment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/>
    </xf>
    <xf numFmtId="164" fontId="3" fillId="0" borderId="9" xfId="0" applyFont="1" applyBorder="1" applyAlignment="1">
      <alignment/>
    </xf>
    <xf numFmtId="164" fontId="2" fillId="0" borderId="31" xfId="0" applyFont="1" applyBorder="1" applyAlignment="1">
      <alignment/>
    </xf>
    <xf numFmtId="164" fontId="2" fillId="0" borderId="9" xfId="0" applyFont="1" applyBorder="1" applyAlignment="1">
      <alignment/>
    </xf>
    <xf numFmtId="164" fontId="2" fillId="0" borderId="15" xfId="0" applyFont="1" applyBorder="1" applyAlignment="1">
      <alignment horizontal="center"/>
    </xf>
    <xf numFmtId="164" fontId="2" fillId="0" borderId="32" xfId="0" applyFont="1" applyBorder="1" applyAlignment="1">
      <alignment/>
    </xf>
    <xf numFmtId="164" fontId="2" fillId="0" borderId="17" xfId="0" applyFont="1" applyBorder="1" applyAlignment="1">
      <alignment horizontal="center"/>
    </xf>
    <xf numFmtId="164" fontId="2" fillId="0" borderId="1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24" xfId="0" applyFont="1" applyBorder="1" applyAlignment="1">
      <alignment/>
    </xf>
    <xf numFmtId="164" fontId="2" fillId="0" borderId="25" xfId="0" applyFont="1" applyBorder="1" applyAlignment="1">
      <alignment horizontal="center"/>
    </xf>
    <xf numFmtId="164" fontId="2" fillId="0" borderId="26" xfId="0" applyFont="1" applyBorder="1" applyAlignment="1">
      <alignment horizontal="left"/>
    </xf>
    <xf numFmtId="164" fontId="2" fillId="0" borderId="26" xfId="0" applyFont="1" applyBorder="1" applyAlignment="1">
      <alignment horizontal="center"/>
    </xf>
    <xf numFmtId="164" fontId="2" fillId="0" borderId="27" xfId="0" applyFont="1" applyBorder="1" applyAlignment="1">
      <alignment/>
    </xf>
    <xf numFmtId="164" fontId="2" fillId="0" borderId="41" xfId="0" applyFont="1" applyBorder="1" applyAlignment="1">
      <alignment/>
    </xf>
    <xf numFmtId="164" fontId="3" fillId="0" borderId="26" xfId="0" applyFont="1" applyBorder="1" applyAlignment="1">
      <alignment/>
    </xf>
    <xf numFmtId="164" fontId="2" fillId="0" borderId="14" xfId="0" applyFont="1" applyBorder="1" applyAlignment="1">
      <alignment/>
    </xf>
    <xf numFmtId="164" fontId="2" fillId="0" borderId="15" xfId="0" applyFont="1" applyBorder="1" applyAlignment="1">
      <alignment/>
    </xf>
    <xf numFmtId="166" fontId="2" fillId="0" borderId="26" xfId="0" applyNumberFormat="1" applyFont="1" applyBorder="1" applyAlignment="1">
      <alignment horizontal="center"/>
    </xf>
    <xf numFmtId="164" fontId="2" fillId="0" borderId="33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8" xfId="0" applyFont="1" applyFill="1" applyBorder="1" applyAlignment="1">
      <alignment/>
    </xf>
    <xf numFmtId="164" fontId="2" fillId="0" borderId="36" xfId="0" applyFont="1" applyFill="1" applyBorder="1" applyAlignment="1">
      <alignment/>
    </xf>
    <xf numFmtId="164" fontId="2" fillId="0" borderId="23" xfId="0" applyFont="1" applyFill="1" applyBorder="1" applyAlignment="1">
      <alignment/>
    </xf>
    <xf numFmtId="164" fontId="2" fillId="0" borderId="38" xfId="0" applyFont="1" applyFill="1" applyBorder="1" applyAlignment="1">
      <alignment/>
    </xf>
    <xf numFmtId="164" fontId="2" fillId="0" borderId="24" xfId="0" applyFont="1" applyFill="1" applyBorder="1" applyAlignment="1">
      <alignment/>
    </xf>
    <xf numFmtId="164" fontId="7" fillId="0" borderId="26" xfId="0" applyFont="1" applyFill="1" applyBorder="1" applyAlignment="1">
      <alignment/>
    </xf>
    <xf numFmtId="164" fontId="2" fillId="0" borderId="33" xfId="0" applyFont="1" applyFill="1" applyBorder="1" applyAlignment="1">
      <alignment/>
    </xf>
    <xf numFmtId="164" fontId="2" fillId="0" borderId="43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7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7" fillId="0" borderId="0" xfId="0" applyFont="1" applyFill="1" applyBorder="1" applyAlignment="1">
      <alignment/>
    </xf>
    <xf numFmtId="164" fontId="2" fillId="0" borderId="2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61"/>
  <sheetViews>
    <sheetView tabSelected="1" workbookViewId="0" topLeftCell="A79">
      <selection activeCell="R28" sqref="R28"/>
    </sheetView>
  </sheetViews>
  <sheetFormatPr defaultColWidth="9.140625" defaultRowHeight="15"/>
  <cols>
    <col min="1" max="1" width="3.28125" style="1" customWidth="1"/>
    <col min="2" max="2" width="13.57421875" style="1" customWidth="1"/>
    <col min="3" max="3" width="10.8515625" style="1" customWidth="1"/>
    <col min="4" max="12" width="3.00390625" style="2" customWidth="1"/>
    <col min="13" max="13" width="4.140625" style="2" customWidth="1"/>
    <col min="14" max="14" width="3.00390625" style="2" customWidth="1"/>
    <col min="15" max="15" width="11.28125" style="3" customWidth="1"/>
    <col min="16" max="17" width="3.00390625" style="1" customWidth="1"/>
    <col min="18" max="18" width="6.28125" style="1" customWidth="1"/>
    <col min="19" max="19" width="7.421875" style="1" customWidth="1"/>
    <col min="20" max="20" width="3.8515625" style="1" customWidth="1"/>
    <col min="21" max="21" width="5.28125" style="1" customWidth="1"/>
    <col min="22" max="22" width="4.421875" style="1" customWidth="1"/>
    <col min="23" max="23" width="9.140625" style="1" customWidth="1"/>
    <col min="24" max="24" width="10.8515625" style="1" customWidth="1"/>
    <col min="25" max="251" width="9.140625" style="1" customWidth="1"/>
    <col min="252" max="252" width="3.28125" style="1" customWidth="1"/>
    <col min="253" max="16384" width="13.5742187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2.7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2.75">
      <c r="A4" s="7" t="s">
        <v>3</v>
      </c>
      <c r="B4" s="7"/>
      <c r="C4" s="7"/>
      <c r="D4" s="8" t="s">
        <v>4</v>
      </c>
      <c r="E4" s="8"/>
      <c r="F4" s="8"/>
      <c r="G4" s="8"/>
      <c r="H4" s="8"/>
      <c r="I4" s="8"/>
      <c r="J4" s="8"/>
      <c r="K4" s="8"/>
      <c r="L4" s="8"/>
      <c r="M4" s="9"/>
      <c r="N4" s="9"/>
      <c r="O4" s="10"/>
      <c r="P4" s="11"/>
      <c r="Q4" s="11"/>
      <c r="R4" s="11"/>
      <c r="S4" s="11"/>
      <c r="T4" s="11"/>
      <c r="U4" s="11"/>
      <c r="V4" s="12"/>
    </row>
    <row r="5" spans="1:24" ht="12.75" customHeight="1">
      <c r="A5" s="7" t="s">
        <v>5</v>
      </c>
      <c r="B5" s="7"/>
      <c r="C5" s="7"/>
      <c r="D5" s="13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 t="s">
        <v>6</v>
      </c>
      <c r="N5" s="9" t="s">
        <v>7</v>
      </c>
      <c r="O5" s="10" t="s">
        <v>8</v>
      </c>
      <c r="P5" s="11">
        <v>0</v>
      </c>
      <c r="Q5" s="11">
        <v>1</v>
      </c>
      <c r="R5" s="11">
        <v>2</v>
      </c>
      <c r="S5" s="11">
        <v>3</v>
      </c>
      <c r="T5" s="11">
        <v>5</v>
      </c>
      <c r="U5" s="14" t="s">
        <v>9</v>
      </c>
      <c r="V5" s="12">
        <v>20</v>
      </c>
      <c r="X5" s="15"/>
    </row>
    <row r="6" spans="1:22" s="15" customFormat="1" ht="12.75">
      <c r="A6" s="16">
        <v>1</v>
      </c>
      <c r="B6" s="17" t="s">
        <v>10</v>
      </c>
      <c r="C6" s="17" t="s">
        <v>11</v>
      </c>
      <c r="D6" s="18">
        <v>0</v>
      </c>
      <c r="E6" s="18">
        <v>0</v>
      </c>
      <c r="F6" s="18">
        <v>1</v>
      </c>
      <c r="G6" s="18">
        <v>0</v>
      </c>
      <c r="H6" s="18">
        <v>0</v>
      </c>
      <c r="I6" s="18">
        <v>0</v>
      </c>
      <c r="J6" s="18">
        <v>1</v>
      </c>
      <c r="K6" s="18">
        <v>5</v>
      </c>
      <c r="L6" s="18">
        <v>3</v>
      </c>
      <c r="M6" s="19">
        <f aca="true" t="shared" si="0" ref="M6:M11">SUM(D6:L6)</f>
        <v>10</v>
      </c>
      <c r="N6" s="20"/>
      <c r="O6" s="21"/>
      <c r="P6" s="22">
        <f>COUNTIF(D6:L8,$P$5)</f>
        <v>11</v>
      </c>
      <c r="Q6" s="23">
        <f>COUNTIF(D6:L8,$Q$5)</f>
        <v>8</v>
      </c>
      <c r="R6" s="23">
        <f>COUNTIF(D6:L8,$R$5)</f>
        <v>2</v>
      </c>
      <c r="S6" s="23">
        <f>COUNTIF(D6:L8,$S$5)</f>
        <v>2</v>
      </c>
      <c r="T6" s="23">
        <f>COUNTIF(D6:L8,$T$5)</f>
        <v>4</v>
      </c>
      <c r="U6" s="24"/>
      <c r="V6" s="25"/>
    </row>
    <row r="7" spans="1:22" s="15" customFormat="1" ht="12.75">
      <c r="A7" s="26"/>
      <c r="B7" s="27" t="s">
        <v>12</v>
      </c>
      <c r="C7" s="27" t="s">
        <v>13</v>
      </c>
      <c r="D7" s="28">
        <v>1</v>
      </c>
      <c r="E7" s="28">
        <v>0</v>
      </c>
      <c r="F7" s="28">
        <v>1</v>
      </c>
      <c r="G7" s="28">
        <v>0</v>
      </c>
      <c r="H7" s="28">
        <v>5</v>
      </c>
      <c r="I7" s="28">
        <v>1</v>
      </c>
      <c r="J7" s="28">
        <v>2</v>
      </c>
      <c r="K7" s="28">
        <v>2</v>
      </c>
      <c r="L7" s="28">
        <v>5</v>
      </c>
      <c r="M7" s="29">
        <f t="shared" si="0"/>
        <v>17</v>
      </c>
      <c r="N7" s="30"/>
      <c r="O7" s="31">
        <f>SUM(D6:L8,N6:N8)</f>
        <v>38</v>
      </c>
      <c r="P7" s="32" t="s">
        <v>14</v>
      </c>
      <c r="Q7" s="33"/>
      <c r="R7" s="34">
        <v>0.47430555555555554</v>
      </c>
      <c r="S7" s="34">
        <v>0.6486111111111111</v>
      </c>
      <c r="T7" s="33"/>
      <c r="U7" s="35">
        <f>S7-R7</f>
        <v>0.1743055555555556</v>
      </c>
      <c r="V7" s="36"/>
    </row>
    <row r="8" spans="1:22" s="15" customFormat="1" ht="12.75">
      <c r="A8" s="26"/>
      <c r="B8" s="37" t="s">
        <v>15</v>
      </c>
      <c r="C8" s="27">
        <v>1</v>
      </c>
      <c r="D8" s="38">
        <v>0</v>
      </c>
      <c r="E8" s="38">
        <v>0</v>
      </c>
      <c r="F8" s="38">
        <v>3</v>
      </c>
      <c r="G8" s="38">
        <v>0</v>
      </c>
      <c r="H8" s="38">
        <v>1</v>
      </c>
      <c r="I8" s="38">
        <v>0</v>
      </c>
      <c r="J8" s="38">
        <v>1</v>
      </c>
      <c r="K8" s="38">
        <v>1</v>
      </c>
      <c r="L8" s="38">
        <v>5</v>
      </c>
      <c r="M8" s="39">
        <f t="shared" si="0"/>
        <v>11</v>
      </c>
      <c r="N8" s="40"/>
      <c r="O8" s="31"/>
      <c r="P8" s="41" t="s">
        <v>16</v>
      </c>
      <c r="Q8" s="42"/>
      <c r="R8" s="42"/>
      <c r="S8" s="42"/>
      <c r="T8" s="42"/>
      <c r="U8" s="43">
        <f>AVERAGE(D6:L8)</f>
        <v>1.4074074074074074</v>
      </c>
      <c r="V8" s="44"/>
    </row>
    <row r="9" spans="1:22" s="15" customFormat="1" ht="12.75">
      <c r="A9" s="16">
        <v>2</v>
      </c>
      <c r="B9" s="17" t="s">
        <v>17</v>
      </c>
      <c r="C9" s="17" t="s">
        <v>18</v>
      </c>
      <c r="D9" s="18">
        <v>5</v>
      </c>
      <c r="E9" s="18">
        <v>1</v>
      </c>
      <c r="F9" s="18">
        <v>5</v>
      </c>
      <c r="G9" s="18">
        <v>0</v>
      </c>
      <c r="H9" s="18">
        <v>3</v>
      </c>
      <c r="I9" s="18">
        <v>3</v>
      </c>
      <c r="J9" s="18">
        <v>3</v>
      </c>
      <c r="K9" s="18">
        <v>5</v>
      </c>
      <c r="L9" s="18">
        <v>5</v>
      </c>
      <c r="M9" s="19">
        <f t="shared" si="0"/>
        <v>30</v>
      </c>
      <c r="N9" s="20"/>
      <c r="O9" s="45"/>
      <c r="P9" s="22">
        <f>COUNTIF(D9:L11,$P$5)</f>
        <v>4</v>
      </c>
      <c r="Q9" s="23">
        <f>COUNTIF(D9:L11,$Q$5)</f>
        <v>7</v>
      </c>
      <c r="R9" s="23">
        <f>COUNTIF(D9:L11,$R$5)</f>
        <v>0</v>
      </c>
      <c r="S9" s="23">
        <f>COUNTIF(D9:L11,$S$5)</f>
        <v>6</v>
      </c>
      <c r="T9" s="23">
        <f>COUNTIF(D9:L11,$T$5)</f>
        <v>10</v>
      </c>
      <c r="U9" s="24"/>
      <c r="V9" s="25"/>
    </row>
    <row r="10" spans="1:22" s="15" customFormat="1" ht="12.75">
      <c r="A10" s="26"/>
      <c r="B10" s="27" t="s">
        <v>12</v>
      </c>
      <c r="C10" s="27" t="s">
        <v>19</v>
      </c>
      <c r="D10" s="28">
        <v>1</v>
      </c>
      <c r="E10" s="28">
        <v>1</v>
      </c>
      <c r="F10" s="28">
        <v>1</v>
      </c>
      <c r="G10" s="28">
        <v>0</v>
      </c>
      <c r="H10" s="28">
        <v>3</v>
      </c>
      <c r="I10" s="28">
        <v>1</v>
      </c>
      <c r="J10" s="28">
        <v>5</v>
      </c>
      <c r="K10" s="28">
        <v>5</v>
      </c>
      <c r="L10" s="28">
        <v>5</v>
      </c>
      <c r="M10" s="29">
        <f t="shared" si="0"/>
        <v>22</v>
      </c>
      <c r="N10" s="30"/>
      <c r="O10" s="31">
        <f>SUM(D9:L11,N9:N11)</f>
        <v>75</v>
      </c>
      <c r="P10" s="46" t="s">
        <v>14</v>
      </c>
      <c r="Q10" s="33"/>
      <c r="R10" s="34">
        <v>0.47361111111111115</v>
      </c>
      <c r="S10" s="34">
        <v>0.65</v>
      </c>
      <c r="T10" s="33"/>
      <c r="U10" s="35">
        <f>S10-R10</f>
        <v>0.17638888888888887</v>
      </c>
      <c r="V10" s="47"/>
    </row>
    <row r="11" spans="1:22" s="15" customFormat="1" ht="12.75">
      <c r="A11" s="48"/>
      <c r="B11" s="49" t="s">
        <v>20</v>
      </c>
      <c r="C11" s="50">
        <v>2</v>
      </c>
      <c r="D11" s="51">
        <v>3</v>
      </c>
      <c r="E11" s="51">
        <v>0</v>
      </c>
      <c r="F11" s="51">
        <v>5</v>
      </c>
      <c r="G11" s="51">
        <v>0</v>
      </c>
      <c r="H11" s="51">
        <v>1</v>
      </c>
      <c r="I11" s="51">
        <v>1</v>
      </c>
      <c r="J11" s="51">
        <v>3</v>
      </c>
      <c r="K11" s="51">
        <v>5</v>
      </c>
      <c r="L11" s="51">
        <v>5</v>
      </c>
      <c r="M11" s="52">
        <f t="shared" si="0"/>
        <v>23</v>
      </c>
      <c r="N11" s="53"/>
      <c r="O11" s="54"/>
      <c r="P11" s="22" t="s">
        <v>16</v>
      </c>
      <c r="Q11" s="23"/>
      <c r="R11" s="23"/>
      <c r="S11" s="23"/>
      <c r="T11" s="23"/>
      <c r="U11" s="55">
        <f>AVERAGE(D9:L11)</f>
        <v>2.7777777777777777</v>
      </c>
      <c r="V11" s="56"/>
    </row>
    <row r="12" spans="1:22" ht="12" customHeight="1">
      <c r="A12" s="57"/>
      <c r="B12" s="9"/>
      <c r="C12" s="5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1"/>
      <c r="Q12" s="11"/>
      <c r="R12" s="11"/>
      <c r="S12" s="11"/>
      <c r="T12" s="11"/>
      <c r="U12" s="58"/>
      <c r="V12" s="11"/>
    </row>
    <row r="13" spans="1:22" s="15" customFormat="1" ht="12.75">
      <c r="A13" s="16">
        <v>1</v>
      </c>
      <c r="B13" s="59" t="s">
        <v>10</v>
      </c>
      <c r="C13" s="60" t="s">
        <v>21</v>
      </c>
      <c r="D13" s="18">
        <v>0</v>
      </c>
      <c r="E13" s="18">
        <v>0</v>
      </c>
      <c r="F13" s="18">
        <v>5</v>
      </c>
      <c r="G13" s="18">
        <v>5</v>
      </c>
      <c r="H13" s="18">
        <v>5</v>
      </c>
      <c r="I13" s="18">
        <v>0</v>
      </c>
      <c r="J13" s="18">
        <v>3</v>
      </c>
      <c r="K13" s="18">
        <v>3</v>
      </c>
      <c r="L13" s="18">
        <v>3</v>
      </c>
      <c r="M13" s="18">
        <f aca="true" t="shared" si="1" ref="M13:M24">SUM(D13:L13)</f>
        <v>24</v>
      </c>
      <c r="N13" s="18"/>
      <c r="O13" s="45"/>
      <c r="P13" s="61">
        <f>COUNTIF(D13:L15,$P$5)</f>
        <v>9</v>
      </c>
      <c r="Q13" s="42">
        <f>COUNTIF(D13:L15,$Q$5)</f>
        <v>3</v>
      </c>
      <c r="R13" s="42">
        <f>COUNTIF(D13:L15,$R$5)</f>
        <v>2</v>
      </c>
      <c r="S13" s="42">
        <f>COUNTIF(D13:L15,$S$5)</f>
        <v>7</v>
      </c>
      <c r="T13" s="42">
        <f>COUNTIF(D13:L15,$T$5)</f>
        <v>6</v>
      </c>
      <c r="U13" s="24"/>
      <c r="V13" s="62"/>
    </row>
    <row r="14" spans="1:22" s="15" customFormat="1" ht="12.75">
      <c r="A14" s="63"/>
      <c r="B14" s="27" t="s">
        <v>22</v>
      </c>
      <c r="C14" s="27" t="s">
        <v>23</v>
      </c>
      <c r="D14" s="28">
        <v>0</v>
      </c>
      <c r="E14" s="28">
        <v>2</v>
      </c>
      <c r="F14" s="28">
        <v>3</v>
      </c>
      <c r="G14" s="28">
        <v>2</v>
      </c>
      <c r="H14" s="28">
        <v>5</v>
      </c>
      <c r="I14" s="28">
        <v>0</v>
      </c>
      <c r="J14" s="28">
        <v>5</v>
      </c>
      <c r="K14" s="28">
        <v>3</v>
      </c>
      <c r="L14" s="28">
        <v>5</v>
      </c>
      <c r="M14" s="28">
        <f t="shared" si="1"/>
        <v>25</v>
      </c>
      <c r="N14" s="28"/>
      <c r="O14" s="31">
        <f>SUM(D13:L15,N13:N15)</f>
        <v>58</v>
      </c>
      <c r="P14" s="61" t="s">
        <v>14</v>
      </c>
      <c r="Q14" s="42"/>
      <c r="R14" s="34">
        <v>0.47291666666666665</v>
      </c>
      <c r="S14" s="34">
        <v>0.6541666666666667</v>
      </c>
      <c r="T14" s="33"/>
      <c r="U14" s="35">
        <f>S14-R14</f>
        <v>0.18125000000000002</v>
      </c>
      <c r="V14" s="64"/>
    </row>
    <row r="15" spans="1:22" s="15" customFormat="1" ht="12.75">
      <c r="A15" s="65"/>
      <c r="B15" s="66" t="s">
        <v>15</v>
      </c>
      <c r="C15" s="50">
        <v>8</v>
      </c>
      <c r="D15" s="51">
        <v>0</v>
      </c>
      <c r="E15" s="51">
        <v>0</v>
      </c>
      <c r="F15" s="51">
        <v>1</v>
      </c>
      <c r="G15" s="51">
        <v>1</v>
      </c>
      <c r="H15" s="51">
        <v>0</v>
      </c>
      <c r="I15" s="51">
        <v>0</v>
      </c>
      <c r="J15" s="51">
        <v>3</v>
      </c>
      <c r="K15" s="51">
        <v>3</v>
      </c>
      <c r="L15" s="51">
        <v>1</v>
      </c>
      <c r="M15" s="51">
        <f t="shared" si="1"/>
        <v>9</v>
      </c>
      <c r="N15" s="51"/>
      <c r="O15" s="54"/>
      <c r="P15" s="22" t="s">
        <v>16</v>
      </c>
      <c r="Q15" s="23"/>
      <c r="R15" s="23"/>
      <c r="S15" s="23"/>
      <c r="T15" s="23"/>
      <c r="U15" s="55">
        <f>AVERAGE(D13:L15)</f>
        <v>2.1481481481481484</v>
      </c>
      <c r="V15" s="67"/>
    </row>
    <row r="16" spans="1:22" s="15" customFormat="1" ht="12.75">
      <c r="A16" s="16">
        <v>2</v>
      </c>
      <c r="B16" s="60" t="s">
        <v>24</v>
      </c>
      <c r="C16" s="60" t="s">
        <v>25</v>
      </c>
      <c r="D16" s="68">
        <v>1</v>
      </c>
      <c r="E16" s="18">
        <v>3</v>
      </c>
      <c r="F16" s="18">
        <v>3</v>
      </c>
      <c r="G16" s="18">
        <v>5</v>
      </c>
      <c r="H16" s="18">
        <v>2</v>
      </c>
      <c r="I16" s="18">
        <v>5</v>
      </c>
      <c r="J16" s="18">
        <v>5</v>
      </c>
      <c r="K16" s="18">
        <v>5</v>
      </c>
      <c r="L16" s="18">
        <v>5</v>
      </c>
      <c r="M16" s="18">
        <f t="shared" si="1"/>
        <v>34</v>
      </c>
      <c r="N16" s="18"/>
      <c r="O16" s="69"/>
      <c r="P16" s="61">
        <f>COUNTIF(D16:L18,$P$5)</f>
        <v>1</v>
      </c>
      <c r="Q16" s="42">
        <f>COUNTIF(D16:L18,$Q$5)</f>
        <v>8</v>
      </c>
      <c r="R16" s="42">
        <f>COUNTIF(D16:L18,$R$5)</f>
        <v>3</v>
      </c>
      <c r="S16" s="42">
        <f>COUNTIF(D16:L18,$S$5)</f>
        <v>5</v>
      </c>
      <c r="T16" s="42">
        <f>COUNTIF(D16:L18,$T$5)</f>
        <v>10</v>
      </c>
      <c r="U16" s="70"/>
      <c r="V16" s="71"/>
    </row>
    <row r="17" spans="1:22" s="15" customFormat="1" ht="12.75">
      <c r="A17" s="63"/>
      <c r="B17" s="27" t="s">
        <v>22</v>
      </c>
      <c r="C17" s="27" t="s">
        <v>26</v>
      </c>
      <c r="D17" s="72">
        <v>3</v>
      </c>
      <c r="E17" s="28">
        <v>1</v>
      </c>
      <c r="F17" s="28">
        <v>1</v>
      </c>
      <c r="G17" s="28">
        <v>5</v>
      </c>
      <c r="H17" s="28">
        <v>1</v>
      </c>
      <c r="I17" s="28">
        <v>1</v>
      </c>
      <c r="J17" s="28">
        <v>5</v>
      </c>
      <c r="K17" s="28">
        <v>5</v>
      </c>
      <c r="L17" s="28">
        <v>3</v>
      </c>
      <c r="M17" s="18">
        <f t="shared" si="1"/>
        <v>25</v>
      </c>
      <c r="N17" s="28"/>
      <c r="O17" s="31">
        <f>SUM(D16:L18,N16:N18)</f>
        <v>79</v>
      </c>
      <c r="P17" s="46" t="s">
        <v>14</v>
      </c>
      <c r="Q17" s="73"/>
      <c r="R17" s="34">
        <v>0.47222222222222227</v>
      </c>
      <c r="S17" s="34">
        <v>0.6479166666666667</v>
      </c>
      <c r="T17" s="33"/>
      <c r="U17" s="35">
        <f>S17-R17</f>
        <v>0.17569444444444443</v>
      </c>
      <c r="V17" s="64"/>
    </row>
    <row r="18" spans="1:22" s="15" customFormat="1" ht="12.75">
      <c r="A18" s="65"/>
      <c r="B18" s="50" t="s">
        <v>20</v>
      </c>
      <c r="C18" s="50">
        <v>4</v>
      </c>
      <c r="D18" s="74">
        <v>0</v>
      </c>
      <c r="E18" s="51">
        <v>1</v>
      </c>
      <c r="F18" s="51">
        <v>2</v>
      </c>
      <c r="G18" s="51">
        <v>5</v>
      </c>
      <c r="H18" s="51">
        <v>1</v>
      </c>
      <c r="I18" s="51">
        <v>1</v>
      </c>
      <c r="J18" s="51">
        <v>3</v>
      </c>
      <c r="K18" s="51">
        <v>5</v>
      </c>
      <c r="L18" s="51">
        <v>2</v>
      </c>
      <c r="M18" s="51">
        <f t="shared" si="1"/>
        <v>20</v>
      </c>
      <c r="N18" s="51"/>
      <c r="O18" s="75"/>
      <c r="P18" s="76" t="s">
        <v>16</v>
      </c>
      <c r="Q18" s="77"/>
      <c r="R18" s="77"/>
      <c r="S18" s="77"/>
      <c r="T18" s="77"/>
      <c r="U18" s="55">
        <f>AVERAGE(D16:L18)</f>
        <v>2.925925925925926</v>
      </c>
      <c r="V18" s="67"/>
    </row>
    <row r="19" spans="1:22" s="15" customFormat="1" ht="12.75">
      <c r="A19" s="16">
        <v>3</v>
      </c>
      <c r="B19" s="59" t="s">
        <v>27</v>
      </c>
      <c r="C19" s="60" t="s">
        <v>28</v>
      </c>
      <c r="D19" s="18">
        <v>2</v>
      </c>
      <c r="E19" s="18">
        <v>1</v>
      </c>
      <c r="F19" s="18">
        <v>2</v>
      </c>
      <c r="G19" s="18">
        <v>5</v>
      </c>
      <c r="H19" s="18">
        <v>5</v>
      </c>
      <c r="I19" s="18">
        <v>5</v>
      </c>
      <c r="J19" s="18">
        <v>5</v>
      </c>
      <c r="K19" s="18">
        <v>3</v>
      </c>
      <c r="L19" s="18">
        <v>1</v>
      </c>
      <c r="M19" s="18">
        <f t="shared" si="1"/>
        <v>29</v>
      </c>
      <c r="N19" s="18"/>
      <c r="O19" s="45"/>
      <c r="P19" s="61">
        <f>COUNTIF(D19:L21,$P$5)</f>
        <v>1</v>
      </c>
      <c r="Q19" s="42">
        <f>COUNTIF(D19:L21,$Q$5)</f>
        <v>6</v>
      </c>
      <c r="R19" s="42">
        <f>COUNTIF(D19:L21,$R$5)</f>
        <v>4</v>
      </c>
      <c r="S19" s="42">
        <f>COUNTIF(D19:L21,$S$5)</f>
        <v>7</v>
      </c>
      <c r="T19" s="42">
        <f>COUNTIF(D19:L21,$T$5)</f>
        <v>9</v>
      </c>
      <c r="U19" s="24"/>
      <c r="V19" s="62"/>
    </row>
    <row r="20" spans="1:22" s="15" customFormat="1" ht="12.75">
      <c r="A20" s="63"/>
      <c r="B20" s="27" t="s">
        <v>22</v>
      </c>
      <c r="C20" s="27" t="s">
        <v>26</v>
      </c>
      <c r="D20" s="51">
        <v>2</v>
      </c>
      <c r="E20" s="28">
        <v>1</v>
      </c>
      <c r="F20" s="28">
        <v>3</v>
      </c>
      <c r="G20" s="28">
        <v>5</v>
      </c>
      <c r="H20" s="28">
        <v>3</v>
      </c>
      <c r="I20" s="28">
        <v>5</v>
      </c>
      <c r="J20" s="28">
        <v>3</v>
      </c>
      <c r="K20" s="28">
        <v>3</v>
      </c>
      <c r="L20" s="28">
        <v>2</v>
      </c>
      <c r="M20" s="28">
        <f t="shared" si="1"/>
        <v>27</v>
      </c>
      <c r="N20" s="28"/>
      <c r="O20" s="31">
        <f>SUM(D19:L21,N19:N21)</f>
        <v>80</v>
      </c>
      <c r="P20" s="61" t="s">
        <v>14</v>
      </c>
      <c r="Q20" s="42"/>
      <c r="R20" s="34">
        <v>0.4708333333333334</v>
      </c>
      <c r="S20" s="34">
        <v>0.6520833333333333</v>
      </c>
      <c r="T20" s="33"/>
      <c r="U20" s="35">
        <f>S20-R20</f>
        <v>0.18124999999999997</v>
      </c>
      <c r="V20" s="64"/>
    </row>
    <row r="21" spans="1:22" s="15" customFormat="1" ht="12.75">
      <c r="A21" s="65"/>
      <c r="B21" s="66" t="s">
        <v>29</v>
      </c>
      <c r="C21" s="50">
        <v>7</v>
      </c>
      <c r="D21" s="51">
        <v>1</v>
      </c>
      <c r="E21" s="51">
        <v>0</v>
      </c>
      <c r="F21" s="51">
        <v>5</v>
      </c>
      <c r="G21" s="51">
        <v>5</v>
      </c>
      <c r="H21" s="51">
        <v>5</v>
      </c>
      <c r="I21" s="51">
        <v>1</v>
      </c>
      <c r="J21" s="51">
        <v>3</v>
      </c>
      <c r="K21" s="51">
        <v>3</v>
      </c>
      <c r="L21" s="51">
        <v>1</v>
      </c>
      <c r="M21" s="78">
        <f t="shared" si="1"/>
        <v>24</v>
      </c>
      <c r="N21" s="51"/>
      <c r="O21" s="54"/>
      <c r="P21" s="22" t="s">
        <v>16</v>
      </c>
      <c r="Q21" s="23"/>
      <c r="R21" s="23"/>
      <c r="S21" s="23"/>
      <c r="T21" s="23"/>
      <c r="U21" s="55">
        <f>AVERAGE(D19:L21)</f>
        <v>2.962962962962963</v>
      </c>
      <c r="V21" s="67"/>
    </row>
    <row r="22" spans="1:22" s="15" customFormat="1" ht="12.75">
      <c r="A22" s="16">
        <v>4</v>
      </c>
      <c r="B22" s="60" t="s">
        <v>30</v>
      </c>
      <c r="C22" s="60" t="s">
        <v>31</v>
      </c>
      <c r="D22" s="68">
        <v>1</v>
      </c>
      <c r="E22" s="18">
        <v>3</v>
      </c>
      <c r="F22" s="18">
        <v>3</v>
      </c>
      <c r="G22" s="18">
        <v>5</v>
      </c>
      <c r="H22" s="18">
        <v>3</v>
      </c>
      <c r="I22" s="18">
        <v>5</v>
      </c>
      <c r="J22" s="18">
        <v>3</v>
      </c>
      <c r="K22" s="18">
        <v>5</v>
      </c>
      <c r="L22" s="18">
        <v>5</v>
      </c>
      <c r="M22" s="18">
        <f t="shared" si="1"/>
        <v>33</v>
      </c>
      <c r="N22" s="18"/>
      <c r="O22" s="69"/>
      <c r="P22" s="61">
        <f>COUNTIF(D22:L24,$P$5)</f>
        <v>1</v>
      </c>
      <c r="Q22" s="42">
        <f>COUNTIF(D22:L24,$Q$5)</f>
        <v>4</v>
      </c>
      <c r="R22" s="42">
        <f>COUNTIF(D22:L24,$R$5)</f>
        <v>3</v>
      </c>
      <c r="S22" s="42">
        <f>COUNTIF(D22:L24,$S$5)</f>
        <v>10</v>
      </c>
      <c r="T22" s="42">
        <f>COUNTIF(D22:L24,$T$5)</f>
        <v>9</v>
      </c>
      <c r="U22" s="70"/>
      <c r="V22" s="71"/>
    </row>
    <row r="23" spans="1:22" s="15" customFormat="1" ht="12.75">
      <c r="A23" s="63"/>
      <c r="B23" s="27" t="s">
        <v>22</v>
      </c>
      <c r="C23" s="27" t="s">
        <v>26</v>
      </c>
      <c r="D23" s="72">
        <v>3</v>
      </c>
      <c r="E23" s="28">
        <v>3</v>
      </c>
      <c r="F23" s="28">
        <v>2</v>
      </c>
      <c r="G23" s="28">
        <v>3</v>
      </c>
      <c r="H23" s="28">
        <v>2</v>
      </c>
      <c r="I23" s="28">
        <v>2</v>
      </c>
      <c r="J23" s="28">
        <v>3</v>
      </c>
      <c r="K23" s="28">
        <v>5</v>
      </c>
      <c r="L23" s="28">
        <v>1</v>
      </c>
      <c r="M23" s="18">
        <f t="shared" si="1"/>
        <v>24</v>
      </c>
      <c r="N23" s="28"/>
      <c r="O23" s="31">
        <f>SUM(D22:L24,N22:N24)</f>
        <v>85</v>
      </c>
      <c r="P23" s="46" t="s">
        <v>14</v>
      </c>
      <c r="Q23" s="73"/>
      <c r="R23" s="34">
        <v>0.47152777777777777</v>
      </c>
      <c r="S23" s="34">
        <v>0.6298611111111111</v>
      </c>
      <c r="T23" s="33"/>
      <c r="U23" s="35">
        <f>S23-R23</f>
        <v>0.15833333333333333</v>
      </c>
      <c r="V23" s="64"/>
    </row>
    <row r="24" spans="1:22" s="15" customFormat="1" ht="18" customHeight="1">
      <c r="A24" s="65"/>
      <c r="B24" s="50" t="s">
        <v>29</v>
      </c>
      <c r="C24" s="50">
        <v>5</v>
      </c>
      <c r="D24" s="74">
        <v>3</v>
      </c>
      <c r="E24" s="51">
        <v>3</v>
      </c>
      <c r="F24" s="51">
        <v>5</v>
      </c>
      <c r="G24" s="51">
        <v>5</v>
      </c>
      <c r="H24" s="51">
        <v>0</v>
      </c>
      <c r="I24" s="51">
        <v>1</v>
      </c>
      <c r="J24" s="51">
        <v>5</v>
      </c>
      <c r="K24" s="51">
        <v>5</v>
      </c>
      <c r="L24" s="51">
        <v>1</v>
      </c>
      <c r="M24" s="51">
        <f t="shared" si="1"/>
        <v>28</v>
      </c>
      <c r="N24" s="51"/>
      <c r="O24" s="75"/>
      <c r="P24" s="76" t="s">
        <v>16</v>
      </c>
      <c r="Q24" s="77"/>
      <c r="R24" s="77"/>
      <c r="S24" s="77"/>
      <c r="T24" s="77"/>
      <c r="U24" s="55">
        <f>AVERAGE(D22:L24)</f>
        <v>3.1481481481481484</v>
      </c>
      <c r="V24" s="67"/>
    </row>
    <row r="25" spans="1:22" s="15" customFormat="1" ht="12.75">
      <c r="A25" s="63"/>
      <c r="B25" s="79"/>
      <c r="C25" s="27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1"/>
      <c r="P25" s="41"/>
      <c r="Q25" s="42"/>
      <c r="R25" s="42"/>
      <c r="S25" s="42"/>
      <c r="T25" s="42"/>
      <c r="U25" s="55"/>
      <c r="V25" s="36"/>
    </row>
    <row r="26" spans="1:22" s="15" customFormat="1" ht="12.75">
      <c r="A26" s="16">
        <v>1</v>
      </c>
      <c r="B26" s="59" t="s">
        <v>32</v>
      </c>
      <c r="C26" s="60" t="s">
        <v>33</v>
      </c>
      <c r="D26" s="68">
        <v>1</v>
      </c>
      <c r="E26" s="18">
        <v>0</v>
      </c>
      <c r="F26" s="18">
        <v>2</v>
      </c>
      <c r="G26" s="18">
        <v>3</v>
      </c>
      <c r="H26" s="18">
        <v>1</v>
      </c>
      <c r="I26" s="18">
        <v>5</v>
      </c>
      <c r="J26" s="18">
        <v>2</v>
      </c>
      <c r="K26" s="18">
        <v>3</v>
      </c>
      <c r="L26" s="18">
        <v>0</v>
      </c>
      <c r="M26" s="18">
        <f aca="true" t="shared" si="2" ref="M26:M40">SUM(D26:L26)</f>
        <v>17</v>
      </c>
      <c r="N26" s="18"/>
      <c r="O26" s="21"/>
      <c r="P26" s="61">
        <f>COUNTIF(D26:L28,$P$5)</f>
        <v>11</v>
      </c>
      <c r="Q26" s="42">
        <f>COUNTIF(D26:L28,$Q$5)</f>
        <v>7</v>
      </c>
      <c r="R26" s="42">
        <f>COUNTIF(D26:L28,$R$5)</f>
        <v>3</v>
      </c>
      <c r="S26" s="42">
        <f>COUNTIF(D26:L28,$S$5)</f>
        <v>5</v>
      </c>
      <c r="T26" s="42">
        <f>COUNTIF(D26:L28,$T$5)</f>
        <v>1</v>
      </c>
      <c r="U26" s="24"/>
      <c r="V26" s="62"/>
    </row>
    <row r="27" spans="1:22" s="15" customFormat="1" ht="12.75">
      <c r="A27" s="63"/>
      <c r="B27" s="27" t="s">
        <v>34</v>
      </c>
      <c r="C27" s="27" t="s">
        <v>23</v>
      </c>
      <c r="D27" s="72">
        <v>2</v>
      </c>
      <c r="E27" s="28">
        <v>0</v>
      </c>
      <c r="F27" s="28">
        <v>0</v>
      </c>
      <c r="G27" s="28">
        <v>1</v>
      </c>
      <c r="H27" s="28">
        <v>0</v>
      </c>
      <c r="I27" s="28">
        <v>0</v>
      </c>
      <c r="J27" s="28">
        <v>1</v>
      </c>
      <c r="K27" s="28">
        <v>3</v>
      </c>
      <c r="L27" s="28">
        <v>0</v>
      </c>
      <c r="M27" s="28">
        <f t="shared" si="2"/>
        <v>7</v>
      </c>
      <c r="N27" s="28"/>
      <c r="O27" s="81">
        <f>SUM(D26:L28,N26:N28)</f>
        <v>33</v>
      </c>
      <c r="P27" s="61" t="s">
        <v>14</v>
      </c>
      <c r="Q27" s="42"/>
      <c r="R27" s="34">
        <v>0.4701388888888889</v>
      </c>
      <c r="S27" s="34">
        <v>0.6430555555555556</v>
      </c>
      <c r="T27" s="33"/>
      <c r="U27" s="35">
        <f>S27-R27</f>
        <v>0.17291666666666672</v>
      </c>
      <c r="V27" s="64"/>
    </row>
    <row r="28" spans="1:22" s="15" customFormat="1" ht="12.75">
      <c r="A28" s="65"/>
      <c r="B28" s="66" t="s">
        <v>20</v>
      </c>
      <c r="C28" s="50">
        <v>6</v>
      </c>
      <c r="D28" s="74">
        <v>1</v>
      </c>
      <c r="E28" s="51">
        <v>0</v>
      </c>
      <c r="F28" s="51">
        <v>3</v>
      </c>
      <c r="G28" s="51">
        <v>0</v>
      </c>
      <c r="H28" s="51">
        <v>1</v>
      </c>
      <c r="I28" s="51">
        <v>0</v>
      </c>
      <c r="J28" s="51">
        <v>1</v>
      </c>
      <c r="K28" s="51">
        <v>3</v>
      </c>
      <c r="L28" s="51">
        <v>0</v>
      </c>
      <c r="M28" s="51">
        <f t="shared" si="2"/>
        <v>9</v>
      </c>
      <c r="N28" s="51"/>
      <c r="O28" s="82"/>
      <c r="P28" s="22" t="s">
        <v>16</v>
      </c>
      <c r="Q28" s="23"/>
      <c r="R28" s="23"/>
      <c r="S28" s="23"/>
      <c r="T28" s="23"/>
      <c r="U28" s="55">
        <f>AVERAGE(D26:L28)</f>
        <v>1.2222222222222223</v>
      </c>
      <c r="V28" s="67"/>
    </row>
    <row r="29" spans="1:22" s="15" customFormat="1" ht="12.75">
      <c r="A29" s="16">
        <v>2</v>
      </c>
      <c r="B29" s="59" t="s">
        <v>35</v>
      </c>
      <c r="C29" s="60" t="s">
        <v>36</v>
      </c>
      <c r="D29" s="18">
        <v>2</v>
      </c>
      <c r="E29" s="18">
        <v>0</v>
      </c>
      <c r="F29" s="18">
        <v>3</v>
      </c>
      <c r="G29" s="18">
        <v>0</v>
      </c>
      <c r="H29" s="18">
        <v>1</v>
      </c>
      <c r="I29" s="18">
        <v>0</v>
      </c>
      <c r="J29" s="18">
        <v>3</v>
      </c>
      <c r="K29" s="18">
        <v>3</v>
      </c>
      <c r="L29" s="18">
        <v>1</v>
      </c>
      <c r="M29" s="18">
        <f t="shared" si="2"/>
        <v>13</v>
      </c>
      <c r="N29" s="18"/>
      <c r="O29" s="45"/>
      <c r="P29" s="61">
        <f>COUNTIF(D29:L31,$P$5)</f>
        <v>10</v>
      </c>
      <c r="Q29" s="42">
        <f>COUNTIF(D29:L31,$Q$5)</f>
        <v>7</v>
      </c>
      <c r="R29" s="42">
        <f>COUNTIF(D29:L31,$R$5)</f>
        <v>3</v>
      </c>
      <c r="S29" s="42">
        <f>COUNTIF(D29:L31,$S$5)</f>
        <v>6</v>
      </c>
      <c r="T29" s="42">
        <f>COUNTIF(D29:L31,$T$5)</f>
        <v>1</v>
      </c>
      <c r="U29" s="24"/>
      <c r="V29" s="62"/>
    </row>
    <row r="30" spans="1:22" s="15" customFormat="1" ht="12.75">
      <c r="A30" s="63"/>
      <c r="B30" s="27" t="s">
        <v>34</v>
      </c>
      <c r="C30" s="27" t="s">
        <v>37</v>
      </c>
      <c r="D30" s="28">
        <v>2</v>
      </c>
      <c r="E30" s="28">
        <v>0</v>
      </c>
      <c r="F30" s="28">
        <v>5</v>
      </c>
      <c r="G30" s="28">
        <v>1</v>
      </c>
      <c r="H30" s="28">
        <v>1</v>
      </c>
      <c r="I30" s="28">
        <v>0</v>
      </c>
      <c r="J30" s="28">
        <v>3</v>
      </c>
      <c r="K30" s="28">
        <v>3</v>
      </c>
      <c r="L30" s="28">
        <v>0</v>
      </c>
      <c r="M30" s="28">
        <f t="shared" si="2"/>
        <v>15</v>
      </c>
      <c r="N30" s="28"/>
      <c r="O30" s="31">
        <f>SUM(D29:L31,N29:N31)</f>
        <v>36</v>
      </c>
      <c r="P30" s="61" t="s">
        <v>14</v>
      </c>
      <c r="Q30" s="42"/>
      <c r="R30" s="34">
        <v>0.4694444444444445</v>
      </c>
      <c r="S30" s="34">
        <v>0.6506944444444445</v>
      </c>
      <c r="T30" s="33"/>
      <c r="U30" s="35">
        <f>S30-R30</f>
        <v>0.18124999999999997</v>
      </c>
      <c r="V30" s="64"/>
    </row>
    <row r="31" spans="1:22" s="15" customFormat="1" ht="12.75">
      <c r="A31" s="65"/>
      <c r="B31" s="66" t="s">
        <v>29</v>
      </c>
      <c r="C31" s="50">
        <v>3</v>
      </c>
      <c r="D31" s="51">
        <v>1</v>
      </c>
      <c r="E31" s="51">
        <v>0</v>
      </c>
      <c r="F31" s="51">
        <v>1</v>
      </c>
      <c r="G31" s="51">
        <v>0</v>
      </c>
      <c r="H31" s="51">
        <v>1</v>
      </c>
      <c r="I31" s="51">
        <v>0</v>
      </c>
      <c r="J31" s="51">
        <v>2</v>
      </c>
      <c r="K31" s="51">
        <v>3</v>
      </c>
      <c r="L31" s="51">
        <v>0</v>
      </c>
      <c r="M31" s="51">
        <f t="shared" si="2"/>
        <v>8</v>
      </c>
      <c r="N31" s="51"/>
      <c r="O31" s="54"/>
      <c r="P31" s="22" t="s">
        <v>16</v>
      </c>
      <c r="Q31" s="23"/>
      <c r="R31" s="23"/>
      <c r="S31" s="23"/>
      <c r="T31" s="23"/>
      <c r="U31" s="55">
        <f>AVERAGE(D29:L31)</f>
        <v>1.3333333333333333</v>
      </c>
      <c r="V31" s="67"/>
    </row>
    <row r="32" spans="1:22" s="15" customFormat="1" ht="12.75">
      <c r="A32" s="16">
        <v>3</v>
      </c>
      <c r="B32" s="59" t="s">
        <v>38</v>
      </c>
      <c r="C32" s="60" t="s">
        <v>39</v>
      </c>
      <c r="D32" s="18">
        <v>5</v>
      </c>
      <c r="E32" s="18">
        <v>0</v>
      </c>
      <c r="F32" s="18">
        <v>5</v>
      </c>
      <c r="G32" s="18">
        <v>1</v>
      </c>
      <c r="H32" s="18">
        <v>3</v>
      </c>
      <c r="I32" s="18">
        <v>0</v>
      </c>
      <c r="J32" s="18">
        <v>5</v>
      </c>
      <c r="K32" s="18">
        <v>5</v>
      </c>
      <c r="L32" s="18">
        <v>1</v>
      </c>
      <c r="M32" s="18">
        <f t="shared" si="2"/>
        <v>25</v>
      </c>
      <c r="N32" s="18"/>
      <c r="O32" s="45"/>
      <c r="P32" s="61">
        <f>COUNTIF(D32:L34,$P$5)</f>
        <v>9</v>
      </c>
      <c r="Q32" s="42">
        <f>COUNTIF(D32:L34,$Q$5)</f>
        <v>7</v>
      </c>
      <c r="R32" s="42">
        <f>COUNTIF(D32:L34,$R$5)</f>
        <v>1</v>
      </c>
      <c r="S32" s="42">
        <f>COUNTIF(D32:L34,$S$5)</f>
        <v>3</v>
      </c>
      <c r="T32" s="42">
        <f>COUNTIF(D32:L34,$T$5)</f>
        <v>7</v>
      </c>
      <c r="U32" s="24"/>
      <c r="V32" s="62"/>
    </row>
    <row r="33" spans="1:22" s="15" customFormat="1" ht="12.75">
      <c r="A33" s="63"/>
      <c r="B33" s="79" t="s">
        <v>34</v>
      </c>
      <c r="C33" s="27" t="s">
        <v>23</v>
      </c>
      <c r="D33" s="28">
        <v>3</v>
      </c>
      <c r="E33" s="28">
        <v>0</v>
      </c>
      <c r="F33" s="28">
        <v>0</v>
      </c>
      <c r="G33" s="28">
        <v>0</v>
      </c>
      <c r="H33" s="28">
        <v>1</v>
      </c>
      <c r="I33" s="28">
        <v>0</v>
      </c>
      <c r="J33" s="28">
        <v>5</v>
      </c>
      <c r="K33" s="28">
        <v>5</v>
      </c>
      <c r="L33" s="28">
        <v>1</v>
      </c>
      <c r="M33" s="18">
        <f t="shared" si="2"/>
        <v>15</v>
      </c>
      <c r="N33" s="28"/>
      <c r="O33" s="31">
        <f>SUM(D32:L34,N32:N34)</f>
        <v>53</v>
      </c>
      <c r="P33" s="61" t="s">
        <v>14</v>
      </c>
      <c r="Q33" s="42"/>
      <c r="R33" s="34">
        <v>0.475</v>
      </c>
      <c r="S33" s="34">
        <v>0.6444444444444445</v>
      </c>
      <c r="T33" s="33"/>
      <c r="U33" s="35">
        <f>S33-R33</f>
        <v>0.1694444444444445</v>
      </c>
      <c r="V33" s="64"/>
    </row>
    <row r="34" spans="1:22" s="15" customFormat="1" ht="12.75">
      <c r="A34" s="65"/>
      <c r="B34" s="66" t="s">
        <v>40</v>
      </c>
      <c r="C34" s="50">
        <v>25</v>
      </c>
      <c r="D34" s="51">
        <v>1</v>
      </c>
      <c r="E34" s="51">
        <v>0</v>
      </c>
      <c r="F34" s="51">
        <v>5</v>
      </c>
      <c r="G34" s="51">
        <v>1</v>
      </c>
      <c r="H34" s="51">
        <v>0</v>
      </c>
      <c r="I34" s="51">
        <v>0</v>
      </c>
      <c r="J34" s="51">
        <v>2</v>
      </c>
      <c r="K34" s="51">
        <v>3</v>
      </c>
      <c r="L34" s="51">
        <v>1</v>
      </c>
      <c r="M34" s="78">
        <f t="shared" si="2"/>
        <v>13</v>
      </c>
      <c r="N34" s="51"/>
      <c r="O34" s="54"/>
      <c r="P34" s="22" t="s">
        <v>16</v>
      </c>
      <c r="Q34" s="23"/>
      <c r="R34" s="23"/>
      <c r="S34" s="23"/>
      <c r="T34" s="23"/>
      <c r="U34" s="55">
        <f>AVERAGE(D32:L34)</f>
        <v>1.962962962962963</v>
      </c>
      <c r="V34" s="67"/>
    </row>
    <row r="35" spans="1:22" s="15" customFormat="1" ht="12.75">
      <c r="A35" s="16">
        <v>4</v>
      </c>
      <c r="B35" s="59" t="s">
        <v>41</v>
      </c>
      <c r="C35" s="60" t="s">
        <v>42</v>
      </c>
      <c r="D35" s="18">
        <v>1</v>
      </c>
      <c r="E35" s="18">
        <v>1</v>
      </c>
      <c r="F35" s="18">
        <v>3</v>
      </c>
      <c r="G35" s="18">
        <v>3</v>
      </c>
      <c r="H35" s="18">
        <v>5</v>
      </c>
      <c r="I35" s="18">
        <v>1</v>
      </c>
      <c r="J35" s="18">
        <v>3</v>
      </c>
      <c r="K35" s="18">
        <v>5</v>
      </c>
      <c r="L35" s="18">
        <v>0</v>
      </c>
      <c r="M35" s="18">
        <f t="shared" si="2"/>
        <v>22</v>
      </c>
      <c r="N35" s="18"/>
      <c r="O35" s="45"/>
      <c r="P35" s="61">
        <f>COUNTIF(D35:L37,$P$5)</f>
        <v>6</v>
      </c>
      <c r="Q35" s="42">
        <f>COUNTIF(D35:L37,$Q$5)</f>
        <v>5</v>
      </c>
      <c r="R35" s="42">
        <f>COUNTIF(D35:L37,$R$5)</f>
        <v>1</v>
      </c>
      <c r="S35" s="42">
        <f>COUNTIF(D35:L37,$S$5)</f>
        <v>10</v>
      </c>
      <c r="T35" s="42">
        <f>COUNTIF(D35:L37,$T$5)</f>
        <v>5</v>
      </c>
      <c r="U35" s="24"/>
      <c r="V35" s="62"/>
    </row>
    <row r="36" spans="1:22" s="15" customFormat="1" ht="12.75">
      <c r="A36" s="63"/>
      <c r="B36" s="27" t="s">
        <v>34</v>
      </c>
      <c r="C36" s="27" t="s">
        <v>43</v>
      </c>
      <c r="D36" s="28">
        <v>5</v>
      </c>
      <c r="E36" s="28">
        <v>0</v>
      </c>
      <c r="F36" s="28">
        <v>3</v>
      </c>
      <c r="G36" s="28">
        <v>3</v>
      </c>
      <c r="H36" s="28">
        <v>3</v>
      </c>
      <c r="I36" s="28">
        <v>0</v>
      </c>
      <c r="J36" s="28">
        <v>5</v>
      </c>
      <c r="K36" s="28">
        <v>5</v>
      </c>
      <c r="L36" s="28">
        <v>0</v>
      </c>
      <c r="M36" s="28">
        <f t="shared" si="2"/>
        <v>24</v>
      </c>
      <c r="N36" s="28"/>
      <c r="O36" s="31">
        <f>SUM(D35:L37,N35:N37)</f>
        <v>62</v>
      </c>
      <c r="P36" s="61" t="s">
        <v>14</v>
      </c>
      <c r="Q36" s="42"/>
      <c r="R36" s="34">
        <v>0.46875</v>
      </c>
      <c r="S36" s="34">
        <v>0.6354166666666666</v>
      </c>
      <c r="T36" s="33"/>
      <c r="U36" s="35">
        <f>S36-R36</f>
        <v>0.16666666666666663</v>
      </c>
      <c r="V36" s="64"/>
    </row>
    <row r="37" spans="1:22" s="15" customFormat="1" ht="12.75">
      <c r="A37" s="65"/>
      <c r="B37" s="66" t="s">
        <v>20</v>
      </c>
      <c r="C37" s="50">
        <v>9</v>
      </c>
      <c r="D37" s="51">
        <v>2</v>
      </c>
      <c r="E37" s="51">
        <v>0</v>
      </c>
      <c r="F37" s="51">
        <v>3</v>
      </c>
      <c r="G37" s="51">
        <v>1</v>
      </c>
      <c r="H37" s="51">
        <v>3</v>
      </c>
      <c r="I37" s="51">
        <v>1</v>
      </c>
      <c r="J37" s="51">
        <v>3</v>
      </c>
      <c r="K37" s="51">
        <v>3</v>
      </c>
      <c r="L37" s="51">
        <v>0</v>
      </c>
      <c r="M37" s="51">
        <f t="shared" si="2"/>
        <v>16</v>
      </c>
      <c r="N37" s="51"/>
      <c r="O37" s="54"/>
      <c r="P37" s="22" t="s">
        <v>16</v>
      </c>
      <c r="Q37" s="23"/>
      <c r="R37" s="23"/>
      <c r="S37" s="23"/>
      <c r="T37" s="23"/>
      <c r="U37" s="55">
        <f>AVERAGE(D35:L37)</f>
        <v>2.2962962962962963</v>
      </c>
      <c r="V37" s="67"/>
    </row>
    <row r="38" spans="1:22" s="15" customFormat="1" ht="12.75">
      <c r="A38" s="16">
        <v>5</v>
      </c>
      <c r="B38" s="59" t="s">
        <v>44</v>
      </c>
      <c r="C38" s="60" t="s">
        <v>45</v>
      </c>
      <c r="D38" s="18">
        <v>5</v>
      </c>
      <c r="E38" s="18">
        <v>0</v>
      </c>
      <c r="F38" s="18">
        <v>5</v>
      </c>
      <c r="G38" s="18">
        <v>3</v>
      </c>
      <c r="H38" s="18">
        <v>5</v>
      </c>
      <c r="I38" s="18">
        <v>2</v>
      </c>
      <c r="J38" s="18">
        <v>5</v>
      </c>
      <c r="K38" s="18">
        <v>3</v>
      </c>
      <c r="L38" s="18">
        <v>5</v>
      </c>
      <c r="M38" s="18">
        <f t="shared" si="2"/>
        <v>33</v>
      </c>
      <c r="N38" s="18"/>
      <c r="O38" s="45"/>
      <c r="P38" s="61">
        <f>COUNTIF(D38:L40,$P$5)</f>
        <v>4</v>
      </c>
      <c r="Q38" s="42">
        <f>COUNTIF(D38:L40,$Q$5)</f>
        <v>0</v>
      </c>
      <c r="R38" s="42">
        <f>COUNTIF(D38:L40,$R$5)</f>
        <v>1</v>
      </c>
      <c r="S38" s="42">
        <f>COUNTIF(D38:L40,$S$5)</f>
        <v>8</v>
      </c>
      <c r="T38" s="42">
        <f>COUNTIF(D38:L40,$T$5)</f>
        <v>14</v>
      </c>
      <c r="U38" s="24"/>
      <c r="V38" s="62"/>
    </row>
    <row r="39" spans="1:22" s="15" customFormat="1" ht="12.75">
      <c r="A39" s="63"/>
      <c r="B39" s="27" t="s">
        <v>34</v>
      </c>
      <c r="C39" s="27" t="s">
        <v>46</v>
      </c>
      <c r="D39" s="28">
        <v>5</v>
      </c>
      <c r="E39" s="28">
        <v>0</v>
      </c>
      <c r="F39" s="28">
        <v>5</v>
      </c>
      <c r="G39" s="28">
        <v>5</v>
      </c>
      <c r="H39" s="28">
        <v>3</v>
      </c>
      <c r="I39" s="28">
        <v>0</v>
      </c>
      <c r="J39" s="28">
        <v>5</v>
      </c>
      <c r="K39" s="28">
        <v>5</v>
      </c>
      <c r="L39" s="28">
        <v>5</v>
      </c>
      <c r="M39" s="28">
        <f t="shared" si="2"/>
        <v>33</v>
      </c>
      <c r="N39" s="28"/>
      <c r="O39" s="31">
        <f>SUM(D38:L40,N38:N40)</f>
        <v>96</v>
      </c>
      <c r="P39" s="61" t="s">
        <v>14</v>
      </c>
      <c r="Q39" s="42"/>
      <c r="R39" s="34">
        <v>0.46597222222222223</v>
      </c>
      <c r="S39" s="34">
        <v>0.6402777777777778</v>
      </c>
      <c r="T39" s="33"/>
      <c r="U39" s="35">
        <f>S39-R39</f>
        <v>0.1743055555555556</v>
      </c>
      <c r="V39" s="64"/>
    </row>
    <row r="40" spans="1:22" s="15" customFormat="1" ht="12.75">
      <c r="A40" s="65"/>
      <c r="B40" s="66" t="s">
        <v>20</v>
      </c>
      <c r="C40" s="50">
        <v>44</v>
      </c>
      <c r="D40" s="51">
        <v>3</v>
      </c>
      <c r="E40" s="51">
        <v>0</v>
      </c>
      <c r="F40" s="51">
        <v>3</v>
      </c>
      <c r="G40" s="51">
        <v>3</v>
      </c>
      <c r="H40" s="51">
        <v>3</v>
      </c>
      <c r="I40" s="51">
        <v>5</v>
      </c>
      <c r="J40" s="51">
        <v>5</v>
      </c>
      <c r="K40" s="51">
        <v>5</v>
      </c>
      <c r="L40" s="51">
        <v>3</v>
      </c>
      <c r="M40" s="51">
        <f t="shared" si="2"/>
        <v>30</v>
      </c>
      <c r="N40" s="51"/>
      <c r="O40" s="54"/>
      <c r="P40" s="22" t="s">
        <v>16</v>
      </c>
      <c r="Q40" s="23"/>
      <c r="R40" s="23"/>
      <c r="S40" s="23"/>
      <c r="T40" s="23"/>
      <c r="U40" s="55">
        <f>AVERAGE(D38:L40)</f>
        <v>3.5555555555555554</v>
      </c>
      <c r="V40" s="67"/>
    </row>
    <row r="41" spans="1:22" s="15" customFormat="1" ht="12.75">
      <c r="A41" s="63"/>
      <c r="B41" s="79"/>
      <c r="C41" s="27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31"/>
      <c r="P41" s="41"/>
      <c r="Q41" s="42"/>
      <c r="R41" s="42"/>
      <c r="S41" s="42"/>
      <c r="T41" s="42"/>
      <c r="U41" s="55"/>
      <c r="V41" s="36"/>
    </row>
    <row r="42" spans="1:22" s="15" customFormat="1" ht="12.75">
      <c r="A42" s="16">
        <v>1</v>
      </c>
      <c r="B42" s="59" t="s">
        <v>27</v>
      </c>
      <c r="C42" s="60" t="s">
        <v>47</v>
      </c>
      <c r="D42" s="18">
        <v>2</v>
      </c>
      <c r="E42" s="18">
        <v>0</v>
      </c>
      <c r="F42" s="18">
        <v>0</v>
      </c>
      <c r="G42" s="18">
        <v>1</v>
      </c>
      <c r="H42" s="18">
        <v>1</v>
      </c>
      <c r="I42" s="18">
        <v>0</v>
      </c>
      <c r="J42" s="18">
        <v>2</v>
      </c>
      <c r="K42" s="18">
        <v>0</v>
      </c>
      <c r="L42" s="18">
        <v>0</v>
      </c>
      <c r="M42" s="18">
        <f aca="true" t="shared" si="3" ref="M42:M59">SUM(D42:L42)</f>
        <v>6</v>
      </c>
      <c r="N42" s="18"/>
      <c r="O42" s="45"/>
      <c r="P42" s="61">
        <f>COUNTIF(D42:L44,$P$5)</f>
        <v>16</v>
      </c>
      <c r="Q42" s="42">
        <f>COUNTIF(D42:L44,$Q$5)</f>
        <v>8</v>
      </c>
      <c r="R42" s="42">
        <f>COUNTIF(D42:L44,$R$5)</f>
        <v>2</v>
      </c>
      <c r="S42" s="42">
        <f>COUNTIF(D42:L44,$S$5)</f>
        <v>1</v>
      </c>
      <c r="T42" s="42">
        <f>COUNTIF(D42:L44,$T$5)</f>
        <v>0</v>
      </c>
      <c r="U42" s="24"/>
      <c r="V42" s="62"/>
    </row>
    <row r="43" spans="1:22" s="15" customFormat="1" ht="12.75">
      <c r="A43" s="63"/>
      <c r="B43" s="27" t="s">
        <v>48</v>
      </c>
      <c r="C43" s="27" t="s">
        <v>49</v>
      </c>
      <c r="D43" s="28">
        <v>3</v>
      </c>
      <c r="E43" s="28">
        <v>0</v>
      </c>
      <c r="F43" s="28">
        <v>0</v>
      </c>
      <c r="G43" s="28">
        <v>1</v>
      </c>
      <c r="H43" s="28">
        <v>1</v>
      </c>
      <c r="I43" s="28">
        <v>1</v>
      </c>
      <c r="J43" s="28">
        <v>0</v>
      </c>
      <c r="K43" s="28">
        <v>1</v>
      </c>
      <c r="L43" s="28">
        <v>0</v>
      </c>
      <c r="M43" s="28">
        <f t="shared" si="3"/>
        <v>7</v>
      </c>
      <c r="N43" s="28"/>
      <c r="O43" s="31">
        <f>SUM(D42:L44,N42:N44)</f>
        <v>15</v>
      </c>
      <c r="P43" s="61" t="s">
        <v>14</v>
      </c>
      <c r="Q43" s="42"/>
      <c r="R43" s="34">
        <v>0.4673611111111111</v>
      </c>
      <c r="S43" s="34">
        <v>0.6208333333333333</v>
      </c>
      <c r="T43" s="33"/>
      <c r="U43" s="35">
        <f>S43-R43</f>
        <v>0.15347222222222223</v>
      </c>
      <c r="V43" s="64"/>
    </row>
    <row r="44" spans="1:22" s="15" customFormat="1" ht="12.75">
      <c r="A44" s="65"/>
      <c r="B44" s="66" t="s">
        <v>50</v>
      </c>
      <c r="C44" s="50">
        <v>22</v>
      </c>
      <c r="D44" s="51">
        <v>1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1</v>
      </c>
      <c r="K44" s="51">
        <v>0</v>
      </c>
      <c r="L44" s="51">
        <v>0</v>
      </c>
      <c r="M44" s="51">
        <f t="shared" si="3"/>
        <v>2</v>
      </c>
      <c r="N44" s="51"/>
      <c r="O44" s="54"/>
      <c r="P44" s="22" t="s">
        <v>16</v>
      </c>
      <c r="Q44" s="23"/>
      <c r="R44" s="23"/>
      <c r="S44" s="23"/>
      <c r="T44" s="23"/>
      <c r="U44" s="55">
        <f>AVERAGE(D42:L44)</f>
        <v>0.5555555555555556</v>
      </c>
      <c r="V44" s="67"/>
    </row>
    <row r="45" spans="1:22" s="15" customFormat="1" ht="12.75">
      <c r="A45" s="16">
        <v>2</v>
      </c>
      <c r="B45" s="59" t="s">
        <v>51</v>
      </c>
      <c r="C45" s="60" t="s">
        <v>52</v>
      </c>
      <c r="D45" s="18">
        <v>0</v>
      </c>
      <c r="E45" s="18">
        <v>2</v>
      </c>
      <c r="F45" s="18">
        <v>3</v>
      </c>
      <c r="G45" s="18">
        <v>0</v>
      </c>
      <c r="H45" s="18">
        <v>0</v>
      </c>
      <c r="I45" s="18">
        <v>1</v>
      </c>
      <c r="J45" s="18">
        <v>0</v>
      </c>
      <c r="K45" s="18">
        <v>3</v>
      </c>
      <c r="L45" s="18">
        <v>0</v>
      </c>
      <c r="M45" s="18">
        <f t="shared" si="3"/>
        <v>9</v>
      </c>
      <c r="N45" s="18"/>
      <c r="O45" s="45"/>
      <c r="P45" s="61">
        <f>COUNTIF(D45:L47,$P$5)</f>
        <v>14</v>
      </c>
      <c r="Q45" s="42">
        <f>COUNTIF(D45:L47,$Q$5)</f>
        <v>3</v>
      </c>
      <c r="R45" s="42">
        <f>COUNTIF(D45:L47,$R$5)</f>
        <v>5</v>
      </c>
      <c r="S45" s="42">
        <f>COUNTIF(D45:L47,$S$5)</f>
        <v>5</v>
      </c>
      <c r="T45" s="42">
        <f>COUNTIF(D45:L47,$T$5)</f>
        <v>0</v>
      </c>
      <c r="U45" s="24"/>
      <c r="V45" s="62"/>
    </row>
    <row r="46" spans="1:22" s="15" customFormat="1" ht="12.75">
      <c r="A46" s="63"/>
      <c r="B46" s="79" t="s">
        <v>48</v>
      </c>
      <c r="C46" s="27" t="s">
        <v>53</v>
      </c>
      <c r="D46" s="28">
        <v>0</v>
      </c>
      <c r="E46" s="28">
        <v>3</v>
      </c>
      <c r="F46" s="28">
        <v>0</v>
      </c>
      <c r="G46" s="28">
        <v>0</v>
      </c>
      <c r="H46" s="28">
        <v>0</v>
      </c>
      <c r="I46" s="28">
        <v>0</v>
      </c>
      <c r="J46" s="28">
        <v>3</v>
      </c>
      <c r="K46" s="28">
        <v>2</v>
      </c>
      <c r="L46" s="28">
        <v>2</v>
      </c>
      <c r="M46" s="28">
        <f t="shared" si="3"/>
        <v>10</v>
      </c>
      <c r="N46" s="28"/>
      <c r="O46" s="31">
        <f>SUM(D45:L47,N45:N47)</f>
        <v>28</v>
      </c>
      <c r="P46" s="61" t="s">
        <v>14</v>
      </c>
      <c r="Q46" s="42"/>
      <c r="R46" s="34">
        <v>0.4666666666666666</v>
      </c>
      <c r="S46" s="34">
        <v>0.6194444444444445</v>
      </c>
      <c r="T46" s="33"/>
      <c r="U46" s="35">
        <f>S46-R46</f>
        <v>0.15277777777777785</v>
      </c>
      <c r="V46" s="64"/>
    </row>
    <row r="47" spans="1:22" s="15" customFormat="1" ht="12.75">
      <c r="A47" s="65"/>
      <c r="B47" s="66" t="s">
        <v>54</v>
      </c>
      <c r="C47" s="50">
        <v>18</v>
      </c>
      <c r="D47" s="51">
        <v>1</v>
      </c>
      <c r="E47" s="51">
        <v>0</v>
      </c>
      <c r="F47" s="51">
        <v>1</v>
      </c>
      <c r="G47" s="51">
        <v>0</v>
      </c>
      <c r="H47" s="51">
        <v>3</v>
      </c>
      <c r="I47" s="51">
        <v>0</v>
      </c>
      <c r="J47" s="51">
        <v>2</v>
      </c>
      <c r="K47" s="51">
        <v>0</v>
      </c>
      <c r="L47" s="51">
        <v>2</v>
      </c>
      <c r="M47" s="78">
        <f t="shared" si="3"/>
        <v>9</v>
      </c>
      <c r="N47" s="51"/>
      <c r="O47" s="83"/>
      <c r="P47" s="22" t="s">
        <v>16</v>
      </c>
      <c r="Q47" s="23"/>
      <c r="R47" s="23"/>
      <c r="S47" s="23"/>
      <c r="T47" s="23"/>
      <c r="U47" s="55">
        <f>AVERAGE(D45:L47)</f>
        <v>1.037037037037037</v>
      </c>
      <c r="V47" s="67"/>
    </row>
    <row r="48" spans="1:22" s="15" customFormat="1" ht="12.75">
      <c r="A48" s="16">
        <v>3</v>
      </c>
      <c r="B48" s="59" t="s">
        <v>55</v>
      </c>
      <c r="C48" s="60" t="s">
        <v>56</v>
      </c>
      <c r="D48" s="18">
        <v>0</v>
      </c>
      <c r="E48" s="18">
        <v>0</v>
      </c>
      <c r="F48" s="18">
        <v>0</v>
      </c>
      <c r="G48" s="18">
        <v>5</v>
      </c>
      <c r="H48" s="18">
        <v>0</v>
      </c>
      <c r="I48" s="18">
        <v>1</v>
      </c>
      <c r="J48" s="18">
        <v>5</v>
      </c>
      <c r="K48" s="18">
        <v>0</v>
      </c>
      <c r="L48" s="18">
        <v>1</v>
      </c>
      <c r="M48" s="18">
        <f t="shared" si="3"/>
        <v>12</v>
      </c>
      <c r="N48" s="18"/>
      <c r="O48" s="45"/>
      <c r="P48" s="61">
        <f>COUNTIF(D48:L50,$P$5)</f>
        <v>17</v>
      </c>
      <c r="Q48" s="42">
        <f>COUNTIF(D48:L50,$Q$5)</f>
        <v>4</v>
      </c>
      <c r="R48" s="42">
        <f>COUNTIF(D48:L50,$R$5)</f>
        <v>1</v>
      </c>
      <c r="S48" s="42">
        <f>COUNTIF(D48:L50,$S$5)</f>
        <v>1</v>
      </c>
      <c r="T48" s="42">
        <f>COUNTIF(D48:L50,$T$5)</f>
        <v>4</v>
      </c>
      <c r="U48" s="24"/>
      <c r="V48" s="62"/>
    </row>
    <row r="49" spans="1:22" s="15" customFormat="1" ht="12.75">
      <c r="A49" s="63"/>
      <c r="B49" s="27" t="s">
        <v>48</v>
      </c>
      <c r="C49" s="27" t="s">
        <v>46</v>
      </c>
      <c r="D49" s="28">
        <v>3</v>
      </c>
      <c r="E49" s="28">
        <v>5</v>
      </c>
      <c r="F49" s="28">
        <v>0</v>
      </c>
      <c r="G49" s="28">
        <v>0</v>
      </c>
      <c r="H49" s="28">
        <v>0</v>
      </c>
      <c r="I49" s="28">
        <v>1</v>
      </c>
      <c r="J49" s="28">
        <v>0</v>
      </c>
      <c r="K49" s="28">
        <v>0</v>
      </c>
      <c r="L49" s="28">
        <v>0</v>
      </c>
      <c r="M49" s="28">
        <f t="shared" si="3"/>
        <v>9</v>
      </c>
      <c r="N49" s="28"/>
      <c r="O49" s="31">
        <f>SUM(D48:L50,N48:N50)</f>
        <v>29</v>
      </c>
      <c r="P49" s="61" t="s">
        <v>14</v>
      </c>
      <c r="Q49" s="42"/>
      <c r="R49" s="34">
        <v>0.4756944444444444</v>
      </c>
      <c r="S49" s="34">
        <v>0.6451388888888888</v>
      </c>
      <c r="T49" s="33"/>
      <c r="U49" s="35">
        <f>S49-R49</f>
        <v>0.1694444444444444</v>
      </c>
      <c r="V49" s="64"/>
    </row>
    <row r="50" spans="1:22" s="15" customFormat="1" ht="12.75">
      <c r="A50" s="65"/>
      <c r="B50" s="66" t="s">
        <v>40</v>
      </c>
      <c r="C50" s="50">
        <v>50</v>
      </c>
      <c r="D50" s="51">
        <v>5</v>
      </c>
      <c r="E50" s="51">
        <v>0</v>
      </c>
      <c r="F50" s="51">
        <v>0</v>
      </c>
      <c r="G50" s="51">
        <v>0</v>
      </c>
      <c r="H50" s="51">
        <v>0</v>
      </c>
      <c r="I50" s="51">
        <v>2</v>
      </c>
      <c r="J50" s="51">
        <v>0</v>
      </c>
      <c r="K50" s="51">
        <v>1</v>
      </c>
      <c r="L50" s="51">
        <v>0</v>
      </c>
      <c r="M50" s="51">
        <f t="shared" si="3"/>
        <v>8</v>
      </c>
      <c r="N50" s="51"/>
      <c r="O50" s="54"/>
      <c r="P50" s="22" t="s">
        <v>16</v>
      </c>
      <c r="Q50" s="23"/>
      <c r="R50" s="23"/>
      <c r="S50" s="23"/>
      <c r="T50" s="23"/>
      <c r="U50" s="55">
        <f>AVERAGE(D48:L50)</f>
        <v>1.0740740740740742</v>
      </c>
      <c r="V50" s="67"/>
    </row>
    <row r="51" spans="1:22" s="15" customFormat="1" ht="12.75">
      <c r="A51" s="16">
        <v>4</v>
      </c>
      <c r="B51" s="59" t="s">
        <v>41</v>
      </c>
      <c r="C51" s="60" t="s">
        <v>57</v>
      </c>
      <c r="D51" s="18">
        <v>5</v>
      </c>
      <c r="E51" s="18">
        <v>3</v>
      </c>
      <c r="F51" s="18">
        <v>2</v>
      </c>
      <c r="G51" s="18">
        <v>1</v>
      </c>
      <c r="H51" s="18">
        <v>0</v>
      </c>
      <c r="I51" s="18">
        <v>5</v>
      </c>
      <c r="J51" s="18">
        <v>2</v>
      </c>
      <c r="K51" s="18">
        <v>3</v>
      </c>
      <c r="L51" s="18">
        <v>1</v>
      </c>
      <c r="M51" s="18">
        <f t="shared" si="3"/>
        <v>22</v>
      </c>
      <c r="N51" s="18"/>
      <c r="O51" s="45"/>
      <c r="P51" s="61">
        <f>COUNTIF(D51:L53,$P$5)</f>
        <v>6</v>
      </c>
      <c r="Q51" s="42">
        <f>COUNTIF(D51:L53,$Q$5)</f>
        <v>7</v>
      </c>
      <c r="R51" s="42">
        <f>COUNTIF(D51:L53,$R$5)</f>
        <v>3</v>
      </c>
      <c r="S51" s="42">
        <f>COUNTIF(D51:L53,$S$5)</f>
        <v>8</v>
      </c>
      <c r="T51" s="42">
        <f>COUNTIF(D51:L53,$T$5)</f>
        <v>3</v>
      </c>
      <c r="U51" s="24"/>
      <c r="V51" s="62"/>
    </row>
    <row r="52" spans="1:22" s="15" customFormat="1" ht="12.75">
      <c r="A52" s="63"/>
      <c r="B52" s="27" t="s">
        <v>48</v>
      </c>
      <c r="C52" s="27" t="s">
        <v>49</v>
      </c>
      <c r="D52" s="28">
        <v>3</v>
      </c>
      <c r="E52" s="28">
        <v>3</v>
      </c>
      <c r="F52" s="28">
        <v>3</v>
      </c>
      <c r="G52" s="28">
        <v>1</v>
      </c>
      <c r="H52" s="28">
        <v>0</v>
      </c>
      <c r="I52" s="28">
        <v>1</v>
      </c>
      <c r="J52" s="28">
        <v>5</v>
      </c>
      <c r="K52" s="28">
        <v>3</v>
      </c>
      <c r="L52" s="28">
        <v>1</v>
      </c>
      <c r="M52" s="28">
        <f t="shared" si="3"/>
        <v>20</v>
      </c>
      <c r="N52" s="28"/>
      <c r="O52" s="31">
        <f>SUM(D51:L53,N51:N53)</f>
        <v>52</v>
      </c>
      <c r="P52" s="61" t="s">
        <v>14</v>
      </c>
      <c r="Q52" s="42"/>
      <c r="R52" s="34">
        <v>0.4680555555555555</v>
      </c>
      <c r="S52" s="34">
        <v>0.6222222222222222</v>
      </c>
      <c r="T52" s="33"/>
      <c r="U52" s="35">
        <f>S52-R52</f>
        <v>0.15416666666666673</v>
      </c>
      <c r="V52" s="64"/>
    </row>
    <row r="53" spans="1:22" s="15" customFormat="1" ht="12.75">
      <c r="A53" s="65"/>
      <c r="B53" s="66" t="s">
        <v>20</v>
      </c>
      <c r="C53" s="50">
        <v>15</v>
      </c>
      <c r="D53" s="51">
        <v>3</v>
      </c>
      <c r="E53" s="51">
        <v>2</v>
      </c>
      <c r="F53" s="51">
        <v>0</v>
      </c>
      <c r="G53" s="51">
        <v>1</v>
      </c>
      <c r="H53" s="51">
        <v>1</v>
      </c>
      <c r="I53" s="51">
        <v>0</v>
      </c>
      <c r="J53" s="51">
        <v>0</v>
      </c>
      <c r="K53" s="51">
        <v>3</v>
      </c>
      <c r="L53" s="51">
        <v>0</v>
      </c>
      <c r="M53" s="51">
        <f t="shared" si="3"/>
        <v>10</v>
      </c>
      <c r="N53" s="51"/>
      <c r="O53" s="54"/>
      <c r="P53" s="22" t="s">
        <v>16</v>
      </c>
      <c r="Q53" s="23"/>
      <c r="R53" s="23"/>
      <c r="S53" s="23"/>
      <c r="T53" s="23"/>
      <c r="U53" s="55">
        <f>AVERAGE(D51:L53)</f>
        <v>1.9259259259259258</v>
      </c>
      <c r="V53" s="67"/>
    </row>
    <row r="54" spans="1:22" s="15" customFormat="1" ht="12.75">
      <c r="A54" s="16">
        <v>5</v>
      </c>
      <c r="B54" s="59" t="s">
        <v>58</v>
      </c>
      <c r="C54" s="60" t="s">
        <v>59</v>
      </c>
      <c r="D54" s="18">
        <v>2</v>
      </c>
      <c r="E54" s="18">
        <v>3</v>
      </c>
      <c r="F54" s="18">
        <v>1</v>
      </c>
      <c r="G54" s="18">
        <v>3</v>
      </c>
      <c r="H54" s="18">
        <v>1</v>
      </c>
      <c r="I54" s="18">
        <v>1</v>
      </c>
      <c r="J54" s="18">
        <v>5</v>
      </c>
      <c r="K54" s="18">
        <v>3</v>
      </c>
      <c r="L54" s="18">
        <v>3</v>
      </c>
      <c r="M54" s="18">
        <f t="shared" si="3"/>
        <v>22</v>
      </c>
      <c r="N54" s="18"/>
      <c r="O54" s="45"/>
      <c r="P54" s="61">
        <f>COUNTIF(D54:L56,$P$5)</f>
        <v>4</v>
      </c>
      <c r="Q54" s="42">
        <f>COUNTIF(D54:L56,$Q$5)</f>
        <v>5</v>
      </c>
      <c r="R54" s="42">
        <f>COUNTIF(D54:L56,$R$5)</f>
        <v>5</v>
      </c>
      <c r="S54" s="42">
        <f>COUNTIF(D54:L56,$S$5)</f>
        <v>12</v>
      </c>
      <c r="T54" s="42">
        <f>COUNTIF(D54:L56,$T$5)</f>
        <v>1</v>
      </c>
      <c r="U54" s="24"/>
      <c r="V54" s="62"/>
    </row>
    <row r="55" spans="1:22" s="15" customFormat="1" ht="12.75">
      <c r="A55" s="63"/>
      <c r="B55" s="27" t="s">
        <v>48</v>
      </c>
      <c r="C55" s="27" t="s">
        <v>49</v>
      </c>
      <c r="D55" s="28">
        <v>0</v>
      </c>
      <c r="E55" s="28">
        <v>3</v>
      </c>
      <c r="F55" s="28">
        <v>0</v>
      </c>
      <c r="G55" s="28">
        <v>2</v>
      </c>
      <c r="H55" s="28">
        <v>3</v>
      </c>
      <c r="I55" s="28">
        <v>1</v>
      </c>
      <c r="J55" s="28">
        <v>3</v>
      </c>
      <c r="K55" s="28">
        <v>3</v>
      </c>
      <c r="L55" s="28">
        <v>2</v>
      </c>
      <c r="M55" s="28">
        <f t="shared" si="3"/>
        <v>17</v>
      </c>
      <c r="N55" s="28"/>
      <c r="O55" s="31">
        <f>SUM(D54:L56,N54:N56)</f>
        <v>56</v>
      </c>
      <c r="P55" s="61" t="s">
        <v>14</v>
      </c>
      <c r="Q55" s="42"/>
      <c r="R55" s="34">
        <v>0.46458333333333335</v>
      </c>
      <c r="S55" s="34">
        <v>0.61875</v>
      </c>
      <c r="T55" s="33"/>
      <c r="U55" s="35">
        <f>S55-R55</f>
        <v>0.15416666666666667</v>
      </c>
      <c r="V55" s="64"/>
    </row>
    <row r="56" spans="1:22" s="15" customFormat="1" ht="12.75">
      <c r="A56" s="65"/>
      <c r="B56" s="66"/>
      <c r="C56" s="50">
        <v>40</v>
      </c>
      <c r="D56" s="51">
        <v>2</v>
      </c>
      <c r="E56" s="51">
        <v>2</v>
      </c>
      <c r="F56" s="51">
        <v>0</v>
      </c>
      <c r="G56" s="51">
        <v>3</v>
      </c>
      <c r="H56" s="51">
        <v>3</v>
      </c>
      <c r="I56" s="51">
        <v>0</v>
      </c>
      <c r="J56" s="51">
        <v>3</v>
      </c>
      <c r="K56" s="51">
        <v>3</v>
      </c>
      <c r="L56" s="51">
        <v>1</v>
      </c>
      <c r="M56" s="51">
        <f t="shared" si="3"/>
        <v>17</v>
      </c>
      <c r="N56" s="51"/>
      <c r="O56" s="54"/>
      <c r="P56" s="22" t="s">
        <v>16</v>
      </c>
      <c r="Q56" s="23"/>
      <c r="R56" s="23"/>
      <c r="S56" s="23"/>
      <c r="T56" s="23"/>
      <c r="U56" s="55">
        <f>AVERAGE(D54:L56)</f>
        <v>2.074074074074074</v>
      </c>
      <c r="V56" s="67"/>
    </row>
    <row r="57" spans="1:22" s="15" customFormat="1" ht="12.75">
      <c r="A57" s="16">
        <v>6</v>
      </c>
      <c r="B57" s="59" t="s">
        <v>60</v>
      </c>
      <c r="C57" s="60" t="s">
        <v>61</v>
      </c>
      <c r="D57" s="18">
        <v>5</v>
      </c>
      <c r="E57" s="18">
        <v>3</v>
      </c>
      <c r="F57" s="18">
        <v>1</v>
      </c>
      <c r="G57" s="18">
        <v>1</v>
      </c>
      <c r="H57" s="18">
        <v>3</v>
      </c>
      <c r="I57" s="18">
        <v>5</v>
      </c>
      <c r="J57" s="18">
        <v>3</v>
      </c>
      <c r="K57" s="18">
        <v>5</v>
      </c>
      <c r="L57" s="18">
        <v>5</v>
      </c>
      <c r="M57" s="18">
        <f t="shared" si="3"/>
        <v>31</v>
      </c>
      <c r="N57" s="18"/>
      <c r="O57" s="45"/>
      <c r="P57" s="61">
        <f>COUNTIF(D57:L59,$P$5)</f>
        <v>0</v>
      </c>
      <c r="Q57" s="42">
        <f>COUNTIF(D57:L59,$Q$5)</f>
        <v>5</v>
      </c>
      <c r="R57" s="42">
        <f>COUNTIF(D57:L59,$R$5)</f>
        <v>5</v>
      </c>
      <c r="S57" s="42">
        <f>COUNTIF(D57:L59,$S$5)</f>
        <v>10</v>
      </c>
      <c r="T57" s="42">
        <f>COUNTIF(D57:L59,$T$5)</f>
        <v>7</v>
      </c>
      <c r="U57" s="24"/>
      <c r="V57" s="62"/>
    </row>
    <row r="58" spans="1:22" s="15" customFormat="1" ht="12.75">
      <c r="A58" s="63"/>
      <c r="B58" s="27" t="s">
        <v>48</v>
      </c>
      <c r="C58" s="27" t="s">
        <v>49</v>
      </c>
      <c r="D58" s="28">
        <v>2</v>
      </c>
      <c r="E58" s="28">
        <v>3</v>
      </c>
      <c r="F58" s="28">
        <v>1</v>
      </c>
      <c r="G58" s="28">
        <v>3</v>
      </c>
      <c r="H58" s="28">
        <v>5</v>
      </c>
      <c r="I58" s="28">
        <v>5</v>
      </c>
      <c r="J58" s="28">
        <v>2</v>
      </c>
      <c r="K58" s="28">
        <v>5</v>
      </c>
      <c r="L58" s="28">
        <v>3</v>
      </c>
      <c r="M58" s="28">
        <f t="shared" si="3"/>
        <v>29</v>
      </c>
      <c r="N58" s="28"/>
      <c r="O58" s="31">
        <f>SUM(D57:L59,N57:N59)</f>
        <v>80</v>
      </c>
      <c r="P58" s="61" t="s">
        <v>14</v>
      </c>
      <c r="Q58" s="42"/>
      <c r="R58" s="34">
        <v>0.46388888888888885</v>
      </c>
      <c r="S58" s="34">
        <v>0.6104166666666667</v>
      </c>
      <c r="T58" s="33"/>
      <c r="U58" s="35">
        <f>S58-R58</f>
        <v>0.14652777777777787</v>
      </c>
      <c r="V58" s="64"/>
    </row>
    <row r="59" spans="1:22" s="15" customFormat="1" ht="12.75">
      <c r="A59" s="65"/>
      <c r="B59" s="66"/>
      <c r="C59" s="50">
        <v>36</v>
      </c>
      <c r="D59" s="51">
        <v>1</v>
      </c>
      <c r="E59" s="51">
        <v>2</v>
      </c>
      <c r="F59" s="51">
        <v>2</v>
      </c>
      <c r="G59" s="51">
        <v>3</v>
      </c>
      <c r="H59" s="51">
        <v>3</v>
      </c>
      <c r="I59" s="51">
        <v>3</v>
      </c>
      <c r="J59" s="51">
        <v>2</v>
      </c>
      <c r="K59" s="51">
        <v>3</v>
      </c>
      <c r="L59" s="51">
        <v>1</v>
      </c>
      <c r="M59" s="51">
        <f t="shared" si="3"/>
        <v>20</v>
      </c>
      <c r="N59" s="51"/>
      <c r="O59" s="54"/>
      <c r="P59" s="22" t="s">
        <v>16</v>
      </c>
      <c r="Q59" s="23"/>
      <c r="R59" s="23"/>
      <c r="S59" s="23"/>
      <c r="T59" s="23"/>
      <c r="U59" s="55">
        <f>AVERAGE(D57:L59)</f>
        <v>2.962962962962963</v>
      </c>
      <c r="V59" s="67"/>
    </row>
    <row r="60" spans="1:22" s="15" customFormat="1" ht="12.75">
      <c r="A60" s="16">
        <v>7</v>
      </c>
      <c r="B60" s="59" t="s">
        <v>62</v>
      </c>
      <c r="C60" s="60" t="s">
        <v>63</v>
      </c>
      <c r="D60" s="18"/>
      <c r="E60" s="18"/>
      <c r="F60" s="18"/>
      <c r="G60" s="18"/>
      <c r="H60" s="18"/>
      <c r="I60" s="18"/>
      <c r="J60" s="18"/>
      <c r="K60" s="18"/>
      <c r="L60" s="18"/>
      <c r="M60" s="18">
        <f>SUM(D60:L60)</f>
        <v>0</v>
      </c>
      <c r="N60" s="18"/>
      <c r="O60" s="45"/>
      <c r="P60" s="61">
        <f>COUNTIF(D60:L62,$P$5)</f>
        <v>0</v>
      </c>
      <c r="Q60" s="42">
        <f>COUNTIF(D60:L62,$Q$5)</f>
        <v>0</v>
      </c>
      <c r="R60" s="42">
        <f>COUNTIF(D60:L62,$R$5)</f>
        <v>0</v>
      </c>
      <c r="S60" s="42">
        <f>COUNTIF(D60:L62,$S$5)</f>
        <v>0</v>
      </c>
      <c r="T60" s="42">
        <f>COUNTIF(D60:L62,$T$5)</f>
        <v>0</v>
      </c>
      <c r="U60" s="24"/>
      <c r="V60" s="62"/>
    </row>
    <row r="61" spans="1:23" s="15" customFormat="1" ht="12.75">
      <c r="A61" s="63"/>
      <c r="B61" s="27" t="s">
        <v>48</v>
      </c>
      <c r="C61" s="27" t="s">
        <v>49</v>
      </c>
      <c r="D61" s="28"/>
      <c r="E61" s="28" t="s">
        <v>64</v>
      </c>
      <c r="F61" s="28"/>
      <c r="G61" s="28"/>
      <c r="H61" s="28"/>
      <c r="I61" s="28"/>
      <c r="J61" s="28"/>
      <c r="K61" s="28"/>
      <c r="L61" s="28"/>
      <c r="M61" s="28">
        <f>SUM(D61:L61)</f>
        <v>0</v>
      </c>
      <c r="N61" s="28"/>
      <c r="O61" s="31">
        <f>SUM(D60:L62,N60:N62)</f>
        <v>0</v>
      </c>
      <c r="P61" s="61" t="s">
        <v>14</v>
      </c>
      <c r="Q61" s="42"/>
      <c r="R61" s="34">
        <v>0.46527777777777773</v>
      </c>
      <c r="S61" s="34">
        <v>0.6138888888888888</v>
      </c>
      <c r="T61" s="33"/>
      <c r="U61" s="35">
        <f>S61-R61</f>
        <v>0.14861111111111108</v>
      </c>
      <c r="V61" s="64"/>
      <c r="W61" s="84"/>
    </row>
    <row r="62" spans="1:22" s="15" customFormat="1" ht="12.75">
      <c r="A62" s="65"/>
      <c r="B62" s="66"/>
      <c r="C62" s="50">
        <v>37</v>
      </c>
      <c r="D62" s="51"/>
      <c r="E62" s="51"/>
      <c r="F62" s="51"/>
      <c r="G62" s="51"/>
      <c r="H62" s="51"/>
      <c r="I62" s="51"/>
      <c r="J62" s="51"/>
      <c r="K62" s="51"/>
      <c r="L62" s="51"/>
      <c r="M62" s="51">
        <f>SUM(D62:L62)</f>
        <v>0</v>
      </c>
      <c r="N62" s="51"/>
      <c r="O62" s="54"/>
      <c r="P62" s="22" t="s">
        <v>16</v>
      </c>
      <c r="Q62" s="23"/>
      <c r="R62" s="23"/>
      <c r="S62" s="23"/>
      <c r="T62" s="23"/>
      <c r="U62" s="55" t="e">
        <f>AVERAGE(D60:L62)</f>
        <v>#DIV/0!</v>
      </c>
      <c r="V62" s="67"/>
    </row>
    <row r="63" spans="1:22" s="15" customFormat="1" ht="12.75">
      <c r="A63" s="27"/>
      <c r="B63" s="79"/>
      <c r="C63" s="2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1"/>
      <c r="P63" s="33"/>
      <c r="Q63" s="33"/>
      <c r="R63" s="33"/>
      <c r="S63" s="33"/>
      <c r="T63" s="33"/>
      <c r="U63" s="85"/>
      <c r="V63" s="33"/>
    </row>
    <row r="64" spans="1:22" s="15" customFormat="1" ht="12.75">
      <c r="A64" s="27"/>
      <c r="B64" s="79"/>
      <c r="C64" s="2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1"/>
      <c r="P64" s="33"/>
      <c r="Q64" s="33"/>
      <c r="R64" s="33"/>
      <c r="S64" s="33"/>
      <c r="T64" s="33"/>
      <c r="U64" s="85"/>
      <c r="V64" s="33"/>
    </row>
    <row r="65" spans="1:22" s="15" customFormat="1" ht="12.75">
      <c r="A65" s="27"/>
      <c r="B65" s="79"/>
      <c r="C65" s="2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1"/>
      <c r="P65" s="33"/>
      <c r="Q65" s="33"/>
      <c r="R65" s="33"/>
      <c r="S65" s="33"/>
      <c r="T65" s="33"/>
      <c r="U65" s="85"/>
      <c r="V65" s="33"/>
    </row>
    <row r="66" spans="1:22" s="15" customFormat="1" ht="12.75">
      <c r="A66" s="27"/>
      <c r="B66" s="79"/>
      <c r="C66" s="2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1"/>
      <c r="P66" s="33"/>
      <c r="Q66" s="33"/>
      <c r="R66" s="33"/>
      <c r="S66" s="33"/>
      <c r="T66" s="33"/>
      <c r="U66" s="85"/>
      <c r="V66" s="33"/>
    </row>
    <row r="67" spans="1:22" s="15" customFormat="1" ht="12.75">
      <c r="A67" s="27"/>
      <c r="B67" s="79"/>
      <c r="C67" s="2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1"/>
      <c r="P67" s="33"/>
      <c r="Q67" s="33"/>
      <c r="R67" s="33"/>
      <c r="S67" s="33"/>
      <c r="T67" s="33"/>
      <c r="U67" s="85"/>
      <c r="V67" s="33"/>
    </row>
    <row r="68" spans="1:22" s="15" customFormat="1" ht="12.75">
      <c r="A68" s="27"/>
      <c r="B68" s="79"/>
      <c r="C68" s="2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1"/>
      <c r="P68" s="33"/>
      <c r="Q68" s="33"/>
      <c r="R68" s="33"/>
      <c r="S68" s="33"/>
      <c r="T68" s="33"/>
      <c r="U68" s="85"/>
      <c r="V68" s="33"/>
    </row>
    <row r="69" spans="1:22" s="15" customFormat="1" ht="12.75">
      <c r="A69" s="27"/>
      <c r="B69" s="79"/>
      <c r="C69" s="2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1"/>
      <c r="P69" s="33"/>
      <c r="Q69" s="33"/>
      <c r="R69" s="33"/>
      <c r="S69" s="33"/>
      <c r="T69" s="33"/>
      <c r="U69" s="85"/>
      <c r="V69" s="33"/>
    </row>
    <row r="70" spans="1:22" s="15" customFormat="1" ht="12.75">
      <c r="A70" s="27"/>
      <c r="B70" s="79"/>
      <c r="C70" s="2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1"/>
      <c r="P70" s="33"/>
      <c r="Q70" s="33"/>
      <c r="R70" s="33"/>
      <c r="S70" s="33"/>
      <c r="T70" s="33"/>
      <c r="U70" s="85"/>
      <c r="V70" s="33"/>
    </row>
    <row r="71" spans="1:22" s="15" customFormat="1" ht="12.75">
      <c r="A71" s="27"/>
      <c r="B71" s="79"/>
      <c r="C71" s="2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1"/>
      <c r="P71" s="33"/>
      <c r="Q71" s="33"/>
      <c r="R71" s="33"/>
      <c r="S71" s="33"/>
      <c r="T71" s="33"/>
      <c r="U71" s="85"/>
      <c r="V71" s="33"/>
    </row>
    <row r="72" spans="1:22" s="15" customFormat="1" ht="12.75">
      <c r="A72" s="27"/>
      <c r="B72" s="79"/>
      <c r="C72" s="2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1"/>
      <c r="P72" s="33"/>
      <c r="Q72" s="33"/>
      <c r="R72" s="33"/>
      <c r="S72" s="33"/>
      <c r="T72" s="33"/>
      <c r="U72" s="85"/>
      <c r="V72" s="33"/>
    </row>
    <row r="73" spans="1:22" s="15" customFormat="1" ht="12.75">
      <c r="A73" s="27"/>
      <c r="B73" s="79"/>
      <c r="C73" s="2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1"/>
      <c r="P73" s="33"/>
      <c r="Q73" s="33"/>
      <c r="R73" s="33"/>
      <c r="S73" s="33"/>
      <c r="T73" s="33"/>
      <c r="U73" s="85"/>
      <c r="V73" s="33"/>
    </row>
    <row r="74" spans="1:22" s="15" customFormat="1" ht="12.75">
      <c r="A74" s="27"/>
      <c r="B74" s="79"/>
      <c r="C74" s="2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1"/>
      <c r="P74" s="33"/>
      <c r="Q74" s="33"/>
      <c r="R74" s="33"/>
      <c r="S74" s="33"/>
      <c r="T74" s="33"/>
      <c r="U74" s="85"/>
      <c r="V74" s="33"/>
    </row>
    <row r="75" spans="1:22" s="15" customFormat="1" ht="12.75">
      <c r="A75" s="27"/>
      <c r="B75" s="79"/>
      <c r="C75" s="2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1"/>
      <c r="P75" s="33"/>
      <c r="Q75" s="33"/>
      <c r="R75" s="33"/>
      <c r="S75" s="33"/>
      <c r="T75" s="33"/>
      <c r="U75" s="85"/>
      <c r="V75" s="33"/>
    </row>
    <row r="76" spans="1:22" s="15" customFormat="1" ht="12.75">
      <c r="A76" s="27"/>
      <c r="B76" s="79"/>
      <c r="C76" s="2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1"/>
      <c r="P76" s="33"/>
      <c r="Q76" s="33"/>
      <c r="R76" s="33"/>
      <c r="S76" s="33"/>
      <c r="T76" s="33"/>
      <c r="U76" s="85"/>
      <c r="V76" s="33"/>
    </row>
    <row r="77" spans="1:22" s="15" customFormat="1" ht="12.75">
      <c r="A77" s="27"/>
      <c r="B77" s="79"/>
      <c r="C77" s="2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1"/>
      <c r="P77" s="33"/>
      <c r="Q77" s="33"/>
      <c r="R77" s="33"/>
      <c r="S77" s="33"/>
      <c r="T77" s="33"/>
      <c r="U77" s="85"/>
      <c r="V77" s="33"/>
    </row>
    <row r="78" spans="1:22" s="15" customFormat="1" ht="12.75">
      <c r="A78" s="27"/>
      <c r="B78" s="79"/>
      <c r="C78" s="2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1"/>
      <c r="P78" s="33"/>
      <c r="Q78" s="33"/>
      <c r="R78" s="33"/>
      <c r="S78" s="33"/>
      <c r="T78" s="33"/>
      <c r="U78" s="85"/>
      <c r="V78" s="33"/>
    </row>
    <row r="79" spans="1:22" s="15" customFormat="1" ht="12.75">
      <c r="A79" s="27"/>
      <c r="B79" s="79"/>
      <c r="C79" s="2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1"/>
      <c r="P79" s="33"/>
      <c r="Q79" s="33"/>
      <c r="R79" s="33"/>
      <c r="S79" s="33"/>
      <c r="T79" s="33"/>
      <c r="U79" s="85"/>
      <c r="V79" s="33"/>
    </row>
    <row r="80" spans="1:22" s="15" customFormat="1" ht="12.75">
      <c r="A80" s="27"/>
      <c r="B80" s="79"/>
      <c r="C80" s="2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1"/>
      <c r="P80" s="33"/>
      <c r="Q80" s="33"/>
      <c r="R80" s="33"/>
      <c r="S80" s="33"/>
      <c r="T80" s="33"/>
      <c r="U80" s="85"/>
      <c r="V80" s="33"/>
    </row>
    <row r="81" spans="1:22" s="15" customFormat="1" ht="12.75">
      <c r="A81" s="16">
        <v>1</v>
      </c>
      <c r="B81" s="59" t="s">
        <v>65</v>
      </c>
      <c r="C81" s="60" t="s">
        <v>18</v>
      </c>
      <c r="D81" s="18">
        <v>0</v>
      </c>
      <c r="E81" s="18">
        <v>0</v>
      </c>
      <c r="F81" s="18">
        <v>1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f aca="true" t="shared" si="4" ref="M81:M95">SUM(D81:L81)</f>
        <v>1</v>
      </c>
      <c r="N81" s="18"/>
      <c r="O81" s="45"/>
      <c r="P81" s="61">
        <f>COUNTIF(D81:L83,$P$5)</f>
        <v>25</v>
      </c>
      <c r="Q81" s="42">
        <f>COUNTIF(D81:L83,$Q$5)</f>
        <v>2</v>
      </c>
      <c r="R81" s="42">
        <f>COUNTIF(D81:L83,$R$5)</f>
        <v>0</v>
      </c>
      <c r="S81" s="42">
        <f>COUNTIF(D81:L83,$S$5)</f>
        <v>0</v>
      </c>
      <c r="T81" s="42">
        <f>COUNTIF(D81:L83,$T$5)</f>
        <v>0</v>
      </c>
      <c r="U81" s="24"/>
      <c r="V81" s="62"/>
    </row>
    <row r="82" spans="1:22" s="15" customFormat="1" ht="12.75">
      <c r="A82" s="63"/>
      <c r="B82" s="27" t="s">
        <v>66</v>
      </c>
      <c r="C82" s="27" t="s">
        <v>49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f t="shared" si="4"/>
        <v>0</v>
      </c>
      <c r="N82" s="28"/>
      <c r="O82" s="31">
        <f>SUM(D81:L83,N81:N83)</f>
        <v>2</v>
      </c>
      <c r="P82" s="61" t="s">
        <v>14</v>
      </c>
      <c r="Q82" s="42"/>
      <c r="R82" s="34">
        <v>0.4611111111111111</v>
      </c>
      <c r="S82" s="34">
        <v>0.6451388888888888</v>
      </c>
      <c r="T82" s="33"/>
      <c r="U82" s="35">
        <f>S82-R82</f>
        <v>0.18402777777777773</v>
      </c>
      <c r="V82" s="64"/>
    </row>
    <row r="83" spans="1:22" s="15" customFormat="1" ht="12.75">
      <c r="A83" s="65"/>
      <c r="B83" s="66" t="s">
        <v>67</v>
      </c>
      <c r="C83" s="50">
        <v>12</v>
      </c>
      <c r="D83" s="51">
        <v>0</v>
      </c>
      <c r="E83" s="51">
        <v>0</v>
      </c>
      <c r="F83" s="51">
        <v>0</v>
      </c>
      <c r="G83" s="51">
        <v>0</v>
      </c>
      <c r="H83" s="51">
        <v>1</v>
      </c>
      <c r="I83" s="51">
        <v>0</v>
      </c>
      <c r="J83" s="51">
        <v>0</v>
      </c>
      <c r="K83" s="51">
        <v>0</v>
      </c>
      <c r="L83" s="51">
        <v>0</v>
      </c>
      <c r="M83" s="78">
        <f t="shared" si="4"/>
        <v>1</v>
      </c>
      <c r="N83" s="51"/>
      <c r="O83" s="54"/>
      <c r="P83" s="22" t="s">
        <v>16</v>
      </c>
      <c r="Q83" s="23"/>
      <c r="R83" s="23"/>
      <c r="S83" s="23"/>
      <c r="T83" s="23"/>
      <c r="U83" s="55">
        <f>AVERAGE(D81:L83)</f>
        <v>0.07407407407407407</v>
      </c>
      <c r="V83" s="67"/>
    </row>
    <row r="84" spans="1:22" s="15" customFormat="1" ht="12.75" customHeight="1">
      <c r="A84" s="16">
        <v>2</v>
      </c>
      <c r="B84" s="59" t="s">
        <v>65</v>
      </c>
      <c r="C84" s="60" t="s">
        <v>68</v>
      </c>
      <c r="D84" s="18">
        <v>1</v>
      </c>
      <c r="E84" s="18">
        <v>0</v>
      </c>
      <c r="F84" s="18">
        <v>3</v>
      </c>
      <c r="G84" s="18">
        <v>0</v>
      </c>
      <c r="H84" s="18">
        <v>5</v>
      </c>
      <c r="I84" s="18">
        <v>3</v>
      </c>
      <c r="J84" s="18">
        <v>0</v>
      </c>
      <c r="K84" s="18">
        <v>2</v>
      </c>
      <c r="L84" s="18">
        <v>0</v>
      </c>
      <c r="M84" s="18">
        <f>SUM(D84:L84)</f>
        <v>14</v>
      </c>
      <c r="N84" s="18"/>
      <c r="O84" s="45"/>
      <c r="P84" s="61">
        <f>COUNTIF(D84:L86,$P$5)</f>
        <v>14</v>
      </c>
      <c r="Q84" s="42">
        <f>COUNTIF(D84:L86,$Q$5)</f>
        <v>1</v>
      </c>
      <c r="R84" s="42">
        <f>COUNTIF(D84:L86,$R$5)</f>
        <v>3</v>
      </c>
      <c r="S84" s="42">
        <f>COUNTIF(D84:L86,$S$5)</f>
        <v>7</v>
      </c>
      <c r="T84" s="42">
        <f>COUNTIF(D84:L86,$T$5)</f>
        <v>2</v>
      </c>
      <c r="U84" s="24"/>
      <c r="V84" s="62"/>
    </row>
    <row r="85" spans="1:22" s="15" customFormat="1" ht="12.75">
      <c r="A85" s="63"/>
      <c r="B85" s="27" t="s">
        <v>66</v>
      </c>
      <c r="C85" s="27" t="s">
        <v>69</v>
      </c>
      <c r="D85" s="28">
        <v>0</v>
      </c>
      <c r="E85" s="28">
        <v>0</v>
      </c>
      <c r="F85" s="28">
        <v>5</v>
      </c>
      <c r="G85" s="28">
        <v>0</v>
      </c>
      <c r="H85" s="28">
        <v>2</v>
      </c>
      <c r="I85" s="28">
        <v>2</v>
      </c>
      <c r="J85" s="28">
        <v>0</v>
      </c>
      <c r="K85" s="28">
        <v>3</v>
      </c>
      <c r="L85" s="28">
        <v>0</v>
      </c>
      <c r="M85" s="28">
        <f>SUM(D85:L85)</f>
        <v>12</v>
      </c>
      <c r="N85" s="28"/>
      <c r="O85" s="31">
        <f>SUM(D84:L86,N84:N86)</f>
        <v>38</v>
      </c>
      <c r="P85" s="61" t="s">
        <v>14</v>
      </c>
      <c r="Q85" s="42"/>
      <c r="R85" s="34">
        <v>0.4604166666666667</v>
      </c>
      <c r="S85" s="34">
        <v>0.6208333333333333</v>
      </c>
      <c r="T85" s="33"/>
      <c r="U85" s="35">
        <f>S85-R85</f>
        <v>0.16041666666666665</v>
      </c>
      <c r="V85" s="64"/>
    </row>
    <row r="86" spans="1:22" s="15" customFormat="1" ht="12.75">
      <c r="A86" s="86"/>
      <c r="B86" s="87" t="s">
        <v>67</v>
      </c>
      <c r="C86" s="88">
        <v>14</v>
      </c>
      <c r="D86" s="28">
        <v>0</v>
      </c>
      <c r="E86" s="28">
        <v>0</v>
      </c>
      <c r="F86" s="28">
        <v>3</v>
      </c>
      <c r="G86" s="28">
        <v>0</v>
      </c>
      <c r="H86" s="28">
        <v>3</v>
      </c>
      <c r="I86" s="28">
        <v>3</v>
      </c>
      <c r="J86" s="28">
        <v>0</v>
      </c>
      <c r="K86" s="28">
        <v>3</v>
      </c>
      <c r="L86" s="28">
        <v>0</v>
      </c>
      <c r="M86" s="89">
        <f>SUM(D86:L86)</f>
        <v>12</v>
      </c>
      <c r="N86" s="28"/>
      <c r="O86" s="90"/>
      <c r="P86" s="61" t="s">
        <v>16</v>
      </c>
      <c r="Q86" s="91"/>
      <c r="R86" s="91"/>
      <c r="S86" s="91"/>
      <c r="T86" s="91"/>
      <c r="U86" s="92">
        <f>AVERAGE(D84:L86)</f>
        <v>1.4074074074074074</v>
      </c>
      <c r="V86" s="64"/>
    </row>
    <row r="87" spans="1:22" s="15" customFormat="1" ht="12.75">
      <c r="A87" s="16">
        <v>3</v>
      </c>
      <c r="B87" s="59" t="s">
        <v>70</v>
      </c>
      <c r="C87" s="60" t="s">
        <v>59</v>
      </c>
      <c r="D87" s="18">
        <v>1</v>
      </c>
      <c r="E87" s="18">
        <v>0</v>
      </c>
      <c r="F87" s="18">
        <v>5</v>
      </c>
      <c r="G87" s="18">
        <v>0</v>
      </c>
      <c r="H87" s="18">
        <v>1</v>
      </c>
      <c r="I87" s="18">
        <v>5</v>
      </c>
      <c r="J87" s="18">
        <v>2</v>
      </c>
      <c r="K87" s="18">
        <v>3</v>
      </c>
      <c r="L87" s="18">
        <v>2</v>
      </c>
      <c r="M87" s="18">
        <f t="shared" si="4"/>
        <v>19</v>
      </c>
      <c r="N87" s="18"/>
      <c r="O87" s="45"/>
      <c r="P87" s="61">
        <f>COUNTIF(D87:L89,$P$5)</f>
        <v>13</v>
      </c>
      <c r="Q87" s="42">
        <f>COUNTIF(D87:L89,$Q$5)</f>
        <v>3</v>
      </c>
      <c r="R87" s="42">
        <f>COUNTIF(D87:L89,$R$5)</f>
        <v>2</v>
      </c>
      <c r="S87" s="42">
        <f>COUNTIF(D87:L89,$S$5)</f>
        <v>4</v>
      </c>
      <c r="T87" s="42">
        <f>COUNTIF(D87:L89,$T$5)</f>
        <v>5</v>
      </c>
      <c r="U87" s="24"/>
      <c r="V87" s="62"/>
    </row>
    <row r="88" spans="1:22" s="15" customFormat="1" ht="12.75">
      <c r="A88" s="63"/>
      <c r="B88" s="27" t="s">
        <v>66</v>
      </c>
      <c r="C88" s="27" t="s">
        <v>71</v>
      </c>
      <c r="D88" s="28">
        <v>0</v>
      </c>
      <c r="E88" s="28">
        <v>0</v>
      </c>
      <c r="F88" s="28">
        <v>5</v>
      </c>
      <c r="G88" s="28">
        <v>0</v>
      </c>
      <c r="H88" s="28">
        <v>0</v>
      </c>
      <c r="I88" s="28">
        <v>3</v>
      </c>
      <c r="J88" s="28">
        <v>0</v>
      </c>
      <c r="K88" s="28">
        <v>3</v>
      </c>
      <c r="L88" s="28">
        <v>0</v>
      </c>
      <c r="M88" s="28">
        <f t="shared" si="4"/>
        <v>11</v>
      </c>
      <c r="N88" s="28"/>
      <c r="O88" s="31">
        <f>SUM(D87:L89,N87:N89)</f>
        <v>44</v>
      </c>
      <c r="P88" s="61" t="s">
        <v>14</v>
      </c>
      <c r="Q88" s="42"/>
      <c r="R88" s="34">
        <v>0.4625</v>
      </c>
      <c r="S88" s="34">
        <v>0.6270833333333333</v>
      </c>
      <c r="T88" s="33"/>
      <c r="U88" s="35">
        <f>S88-R88</f>
        <v>0.1645833333333333</v>
      </c>
      <c r="V88" s="64"/>
    </row>
    <row r="89" spans="1:22" s="15" customFormat="1" ht="12.75">
      <c r="A89" s="65"/>
      <c r="B89" s="66" t="s">
        <v>72</v>
      </c>
      <c r="C89" s="50">
        <v>39</v>
      </c>
      <c r="D89" s="51">
        <v>0</v>
      </c>
      <c r="E89" s="51">
        <v>0</v>
      </c>
      <c r="F89" s="51">
        <v>5</v>
      </c>
      <c r="G89" s="51">
        <v>1</v>
      </c>
      <c r="H89" s="51">
        <v>0</v>
      </c>
      <c r="I89" s="51">
        <v>3</v>
      </c>
      <c r="J89" s="51">
        <v>0</v>
      </c>
      <c r="K89" s="51">
        <v>5</v>
      </c>
      <c r="L89" s="51">
        <v>0</v>
      </c>
      <c r="M89" s="78">
        <f t="shared" si="4"/>
        <v>14</v>
      </c>
      <c r="N89" s="51"/>
      <c r="O89" s="54"/>
      <c r="P89" s="22" t="s">
        <v>16</v>
      </c>
      <c r="Q89" s="23"/>
      <c r="R89" s="23"/>
      <c r="S89" s="23"/>
      <c r="T89" s="23"/>
      <c r="U89" s="55">
        <f>AVERAGE(D87:L89)</f>
        <v>1.6296296296296295</v>
      </c>
      <c r="V89" s="67"/>
    </row>
    <row r="90" spans="1:22" s="15" customFormat="1" ht="12.75">
      <c r="A90" s="16">
        <v>4</v>
      </c>
      <c r="B90" s="59" t="s">
        <v>73</v>
      </c>
      <c r="C90" s="60" t="s">
        <v>74</v>
      </c>
      <c r="D90" s="68">
        <v>2</v>
      </c>
      <c r="E90" s="18">
        <v>3</v>
      </c>
      <c r="F90" s="18">
        <v>5</v>
      </c>
      <c r="G90" s="18">
        <v>3</v>
      </c>
      <c r="H90" s="18">
        <v>3</v>
      </c>
      <c r="I90" s="18">
        <v>3</v>
      </c>
      <c r="J90" s="18">
        <v>3</v>
      </c>
      <c r="K90" s="18">
        <v>3</v>
      </c>
      <c r="L90" s="18">
        <v>2</v>
      </c>
      <c r="M90" s="18">
        <f t="shared" si="4"/>
        <v>27</v>
      </c>
      <c r="N90" s="18"/>
      <c r="O90" s="69"/>
      <c r="P90" s="61">
        <f>COUNTIF(D90:L92,$P$5)</f>
        <v>4</v>
      </c>
      <c r="Q90" s="42">
        <f>COUNTIF(D90:L92,$Q$5)</f>
        <v>3</v>
      </c>
      <c r="R90" s="42">
        <f>COUNTIF(D90:L92,$R$5)</f>
        <v>4</v>
      </c>
      <c r="S90" s="42">
        <f>COUNTIF(D90:L92,$S$5)</f>
        <v>13</v>
      </c>
      <c r="T90" s="42">
        <f>COUNTIF(D90:L92,$T$5)</f>
        <v>3</v>
      </c>
      <c r="U90" s="70"/>
      <c r="V90" s="71"/>
    </row>
    <row r="91" spans="1:22" s="15" customFormat="1" ht="12.75">
      <c r="A91" s="63"/>
      <c r="B91" s="27" t="s">
        <v>66</v>
      </c>
      <c r="C91" s="27" t="s">
        <v>46</v>
      </c>
      <c r="D91" s="72">
        <v>2</v>
      </c>
      <c r="E91" s="28">
        <v>1</v>
      </c>
      <c r="F91" s="28">
        <v>3</v>
      </c>
      <c r="G91" s="28">
        <v>3</v>
      </c>
      <c r="H91" s="28">
        <v>5</v>
      </c>
      <c r="I91" s="28">
        <v>3</v>
      </c>
      <c r="J91" s="28">
        <v>2</v>
      </c>
      <c r="K91" s="28">
        <v>3</v>
      </c>
      <c r="L91" s="28">
        <v>1</v>
      </c>
      <c r="M91" s="18">
        <f t="shared" si="4"/>
        <v>23</v>
      </c>
      <c r="N91" s="28"/>
      <c r="O91" s="31">
        <f>SUM(D90:L92,N90:N92)</f>
        <v>65</v>
      </c>
      <c r="P91" s="46" t="s">
        <v>14</v>
      </c>
      <c r="Q91" s="73"/>
      <c r="R91" s="34">
        <v>0.46319444444444446</v>
      </c>
      <c r="S91" s="34">
        <v>0.6138888888888888</v>
      </c>
      <c r="T91" s="33"/>
      <c r="U91" s="35">
        <f>S91-R91</f>
        <v>0.15069444444444435</v>
      </c>
      <c r="V91" s="64"/>
    </row>
    <row r="92" spans="1:22" s="15" customFormat="1" ht="14.25" customHeight="1">
      <c r="A92" s="65"/>
      <c r="B92" s="66"/>
      <c r="C92" s="50">
        <v>41</v>
      </c>
      <c r="D92" s="74">
        <v>0</v>
      </c>
      <c r="E92" s="51">
        <v>0</v>
      </c>
      <c r="F92" s="51">
        <v>3</v>
      </c>
      <c r="G92" s="51">
        <v>1</v>
      </c>
      <c r="H92" s="51">
        <v>3</v>
      </c>
      <c r="I92" s="51">
        <v>3</v>
      </c>
      <c r="J92" s="51">
        <v>0</v>
      </c>
      <c r="K92" s="51">
        <v>5</v>
      </c>
      <c r="L92" s="51">
        <v>0</v>
      </c>
      <c r="M92" s="51">
        <f t="shared" si="4"/>
        <v>15</v>
      </c>
      <c r="N92" s="51"/>
      <c r="O92" s="75"/>
      <c r="P92" s="76" t="s">
        <v>16</v>
      </c>
      <c r="Q92" s="77"/>
      <c r="R92" s="77"/>
      <c r="S92" s="77"/>
      <c r="T92" s="77"/>
      <c r="U92" s="55">
        <f>AVERAGE(D90:L92)</f>
        <v>2.4074074074074074</v>
      </c>
      <c r="V92" s="67"/>
    </row>
    <row r="93" spans="1:22" s="15" customFormat="1" ht="12.75">
      <c r="A93" s="16">
        <v>5</v>
      </c>
      <c r="B93" s="59" t="s">
        <v>75</v>
      </c>
      <c r="C93" s="60" t="s">
        <v>76</v>
      </c>
      <c r="D93" s="18">
        <v>0</v>
      </c>
      <c r="E93" s="18">
        <v>0</v>
      </c>
      <c r="F93" s="18">
        <v>3</v>
      </c>
      <c r="G93" s="18">
        <v>1</v>
      </c>
      <c r="H93" s="18">
        <v>3</v>
      </c>
      <c r="I93" s="18">
        <v>3</v>
      </c>
      <c r="J93" s="18">
        <v>0</v>
      </c>
      <c r="K93" s="18">
        <v>3</v>
      </c>
      <c r="L93" s="18">
        <v>1</v>
      </c>
      <c r="M93" s="18">
        <f t="shared" si="4"/>
        <v>14</v>
      </c>
      <c r="N93" s="18"/>
      <c r="O93" s="45"/>
      <c r="P93" s="61">
        <f>COUNTIF(D93:L95,$P$5)</f>
        <v>9</v>
      </c>
      <c r="Q93" s="42">
        <f>COUNTIF(D93:L95,$Q$5)</f>
        <v>5</v>
      </c>
      <c r="R93" s="42">
        <f>COUNTIF(D93:L95,$R$5)</f>
        <v>0</v>
      </c>
      <c r="S93" s="42">
        <f>COUNTIF(D93:L95,$S$5)</f>
        <v>7</v>
      </c>
      <c r="T93" s="42">
        <f>COUNTIF(D93:L95,$T$5)</f>
        <v>6</v>
      </c>
      <c r="U93" s="24"/>
      <c r="V93" s="62"/>
    </row>
    <row r="94" spans="1:23" s="15" customFormat="1" ht="12.75">
      <c r="A94" s="63"/>
      <c r="B94" s="27" t="s">
        <v>66</v>
      </c>
      <c r="C94" s="27" t="s">
        <v>77</v>
      </c>
      <c r="D94" s="28">
        <v>0</v>
      </c>
      <c r="E94" s="28">
        <v>0</v>
      </c>
      <c r="F94" s="28">
        <v>3</v>
      </c>
      <c r="G94" s="28">
        <v>0</v>
      </c>
      <c r="H94" s="28">
        <v>1</v>
      </c>
      <c r="I94" s="28">
        <v>3</v>
      </c>
      <c r="J94" s="28">
        <v>0</v>
      </c>
      <c r="K94" s="28">
        <v>3</v>
      </c>
      <c r="L94" s="28">
        <v>0</v>
      </c>
      <c r="M94" s="28">
        <f t="shared" si="4"/>
        <v>10</v>
      </c>
      <c r="N94" s="28"/>
      <c r="O94" s="31" t="s">
        <v>78</v>
      </c>
      <c r="P94" s="61" t="s">
        <v>14</v>
      </c>
      <c r="Q94" s="42"/>
      <c r="R94" s="34">
        <v>0.4618055555555556</v>
      </c>
      <c r="S94" s="34">
        <v>0.6527777777777778</v>
      </c>
      <c r="T94" s="33"/>
      <c r="U94" s="35">
        <f>S94-R94</f>
        <v>0.1909722222222222</v>
      </c>
      <c r="V94" s="64"/>
      <c r="W94" s="84"/>
    </row>
    <row r="95" spans="1:22" s="15" customFormat="1" ht="12.75">
      <c r="A95" s="65"/>
      <c r="B95" s="66" t="s">
        <v>20</v>
      </c>
      <c r="C95" s="50">
        <v>24</v>
      </c>
      <c r="D95" s="51">
        <v>1</v>
      </c>
      <c r="E95" s="51">
        <v>0</v>
      </c>
      <c r="F95" s="51">
        <v>5</v>
      </c>
      <c r="G95" s="51">
        <v>5</v>
      </c>
      <c r="H95" s="51">
        <v>5</v>
      </c>
      <c r="I95" s="51">
        <v>5</v>
      </c>
      <c r="J95" s="51">
        <v>5</v>
      </c>
      <c r="K95" s="51">
        <v>5</v>
      </c>
      <c r="L95" s="51">
        <v>1</v>
      </c>
      <c r="M95" s="78">
        <f t="shared" si="4"/>
        <v>32</v>
      </c>
      <c r="N95" s="51"/>
      <c r="O95" s="54" t="s">
        <v>79</v>
      </c>
      <c r="P95" s="22" t="s">
        <v>16</v>
      </c>
      <c r="Q95" s="23"/>
      <c r="R95" s="23"/>
      <c r="S95" s="23"/>
      <c r="T95" s="23"/>
      <c r="U95" s="55">
        <f>AVERAGE(D93:L95)</f>
        <v>2.074074074074074</v>
      </c>
      <c r="V95" s="67"/>
    </row>
    <row r="96" spans="1:22" s="15" customFormat="1" ht="14.25" customHeight="1">
      <c r="A96" s="27"/>
      <c r="B96" s="79"/>
      <c r="C96" s="27"/>
      <c r="D96" s="93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31"/>
      <c r="P96" s="32"/>
      <c r="Q96" s="33"/>
      <c r="R96" s="33"/>
      <c r="S96" s="33"/>
      <c r="T96" s="33"/>
      <c r="U96" s="55"/>
      <c r="V96" s="33"/>
    </row>
    <row r="97" spans="1:22" ht="12.75">
      <c r="A97" s="94">
        <v>1</v>
      </c>
      <c r="B97" s="95" t="s">
        <v>80</v>
      </c>
      <c r="C97" s="96" t="s">
        <v>81</v>
      </c>
      <c r="D97" s="97">
        <v>5</v>
      </c>
      <c r="E97" s="97">
        <v>2</v>
      </c>
      <c r="F97" s="97">
        <v>5</v>
      </c>
      <c r="G97" s="97">
        <v>5</v>
      </c>
      <c r="H97" s="97">
        <v>5</v>
      </c>
      <c r="I97" s="97">
        <v>20</v>
      </c>
      <c r="J97" s="97">
        <v>1</v>
      </c>
      <c r="K97" s="97">
        <v>5</v>
      </c>
      <c r="L97" s="97">
        <v>5</v>
      </c>
      <c r="M97" s="97">
        <f>SUM(D97:L97)</f>
        <v>53</v>
      </c>
      <c r="N97" s="97"/>
      <c r="O97" s="98"/>
      <c r="P97" s="99">
        <f>COUNTIF(D97:L99,$P$5)</f>
        <v>2</v>
      </c>
      <c r="Q97" s="100">
        <f>COUNTIF(D97:L99,$Q$5)</f>
        <v>1</v>
      </c>
      <c r="R97" s="100">
        <f>COUNTIF(D97:L99,$R$5)</f>
        <v>4</v>
      </c>
      <c r="S97" s="100">
        <f>COUNTIF(D97:L99,$S$5)</f>
        <v>5</v>
      </c>
      <c r="T97" s="100">
        <f>COUNTIF(D97:L99,$T$5)</f>
        <v>14</v>
      </c>
      <c r="U97" s="101"/>
      <c r="V97" s="102"/>
    </row>
    <row r="98" spans="1:22" ht="12.75">
      <c r="A98" s="103"/>
      <c r="B98" s="57" t="s">
        <v>82</v>
      </c>
      <c r="C98" s="57" t="s">
        <v>83</v>
      </c>
      <c r="D98" s="104">
        <v>3</v>
      </c>
      <c r="E98" s="104">
        <v>3</v>
      </c>
      <c r="F98" s="104">
        <v>5</v>
      </c>
      <c r="G98" s="104">
        <v>0</v>
      </c>
      <c r="H98" s="104">
        <v>5</v>
      </c>
      <c r="I98" s="104">
        <v>5</v>
      </c>
      <c r="J98" s="104">
        <v>5</v>
      </c>
      <c r="K98" s="104">
        <v>5</v>
      </c>
      <c r="L98" s="104">
        <v>2</v>
      </c>
      <c r="M98" s="104">
        <f>SUM(D98:L98)</f>
        <v>33</v>
      </c>
      <c r="N98" s="104"/>
      <c r="O98" s="10">
        <f>SUM(D97:L99,N97:N99)</f>
        <v>114</v>
      </c>
      <c r="P98" s="99" t="s">
        <v>14</v>
      </c>
      <c r="Q98" s="100"/>
      <c r="R98" s="105">
        <v>0.4583333333333333</v>
      </c>
      <c r="S98" s="105">
        <v>0.6326388888888889</v>
      </c>
      <c r="T98" s="11"/>
      <c r="U98" s="106">
        <f>S98-R98</f>
        <v>0.17430555555555555</v>
      </c>
      <c r="V98" s="107"/>
    </row>
    <row r="99" spans="1:22" ht="12.75">
      <c r="A99" s="108"/>
      <c r="B99" s="109" t="s">
        <v>20</v>
      </c>
      <c r="C99" s="110">
        <v>16</v>
      </c>
      <c r="D99" s="111">
        <v>5</v>
      </c>
      <c r="E99" s="111">
        <v>3</v>
      </c>
      <c r="F99" s="111">
        <v>5</v>
      </c>
      <c r="G99" s="111">
        <v>2</v>
      </c>
      <c r="H99" s="111">
        <v>2</v>
      </c>
      <c r="I99" s="111">
        <v>3</v>
      </c>
      <c r="J99" s="111">
        <v>3</v>
      </c>
      <c r="K99" s="111">
        <v>5</v>
      </c>
      <c r="L99" s="111">
        <v>0</v>
      </c>
      <c r="M99" s="112">
        <f>SUM(D99:L99)</f>
        <v>28</v>
      </c>
      <c r="N99" s="111"/>
      <c r="O99" s="113"/>
      <c r="P99" s="114" t="s">
        <v>16</v>
      </c>
      <c r="Q99" s="115"/>
      <c r="R99" s="115"/>
      <c r="S99" s="115"/>
      <c r="T99" s="115"/>
      <c r="U99" s="116">
        <f>AVERAGE(D97:L99)</f>
        <v>4.222222222222222</v>
      </c>
      <c r="V99" s="117"/>
    </row>
    <row r="100" spans="1:22" ht="12.75">
      <c r="A100" s="94">
        <v>2</v>
      </c>
      <c r="B100" s="95" t="s">
        <v>84</v>
      </c>
      <c r="C100" s="96" t="s">
        <v>85</v>
      </c>
      <c r="D100" s="97">
        <v>3</v>
      </c>
      <c r="E100" s="97">
        <v>5</v>
      </c>
      <c r="F100" s="97">
        <v>5</v>
      </c>
      <c r="G100" s="97">
        <v>5</v>
      </c>
      <c r="H100" s="97">
        <v>5</v>
      </c>
      <c r="I100" s="97">
        <v>5</v>
      </c>
      <c r="J100" s="97">
        <v>3</v>
      </c>
      <c r="K100" s="97">
        <v>5</v>
      </c>
      <c r="L100" s="97">
        <v>5</v>
      </c>
      <c r="M100" s="97">
        <f aca="true" t="shared" si="5" ref="M100:M105">SUM(D100:L100)</f>
        <v>41</v>
      </c>
      <c r="N100" s="97"/>
      <c r="O100" s="98"/>
      <c r="P100" s="99">
        <f>COUNTIF(D100:L102,$P$5)</f>
        <v>0</v>
      </c>
      <c r="Q100" s="100">
        <f>COUNTIF(D100:L102,$Q$5)</f>
        <v>0</v>
      </c>
      <c r="R100" s="100">
        <f>COUNTIF(D100:L102,$R$5)</f>
        <v>2</v>
      </c>
      <c r="S100" s="100">
        <f>COUNTIF(D100:L102,$S$5)</f>
        <v>6</v>
      </c>
      <c r="T100" s="100">
        <f>COUNTIF(D100:L102,$T$5)</f>
        <v>19</v>
      </c>
      <c r="U100" s="101"/>
      <c r="V100" s="102"/>
    </row>
    <row r="101" spans="1:22" ht="12.75">
      <c r="A101" s="103"/>
      <c r="B101" s="57" t="s">
        <v>82</v>
      </c>
      <c r="C101" s="57" t="s">
        <v>86</v>
      </c>
      <c r="D101" s="104">
        <v>3</v>
      </c>
      <c r="E101" s="104">
        <v>3</v>
      </c>
      <c r="F101" s="104">
        <v>5</v>
      </c>
      <c r="G101" s="104">
        <v>5</v>
      </c>
      <c r="H101" s="104">
        <v>5</v>
      </c>
      <c r="I101" s="104">
        <v>5</v>
      </c>
      <c r="J101" s="104">
        <v>3</v>
      </c>
      <c r="K101" s="104">
        <v>5</v>
      </c>
      <c r="L101" s="104">
        <v>5</v>
      </c>
      <c r="M101" s="97">
        <f t="shared" si="5"/>
        <v>39</v>
      </c>
      <c r="N101" s="104"/>
      <c r="O101" s="10">
        <f>SUM(D100:L102,N100:N102)</f>
        <v>117</v>
      </c>
      <c r="P101" s="99" t="s">
        <v>14</v>
      </c>
      <c r="Q101" s="100"/>
      <c r="R101" s="105">
        <v>0.4597222222222222</v>
      </c>
      <c r="S101" s="105">
        <v>0.6381944444444444</v>
      </c>
      <c r="T101" s="11"/>
      <c r="U101" s="106">
        <f>S101-R101</f>
        <v>0.1784722222222222</v>
      </c>
      <c r="V101" s="107"/>
    </row>
    <row r="102" spans="1:22" ht="13.5" customHeight="1">
      <c r="A102" s="108"/>
      <c r="B102" s="109" t="s">
        <v>15</v>
      </c>
      <c r="C102" s="110">
        <v>11</v>
      </c>
      <c r="D102" s="111">
        <v>2</v>
      </c>
      <c r="E102" s="111">
        <v>2</v>
      </c>
      <c r="F102" s="111">
        <v>5</v>
      </c>
      <c r="G102" s="111">
        <v>5</v>
      </c>
      <c r="H102" s="111">
        <v>5</v>
      </c>
      <c r="I102" s="111">
        <v>5</v>
      </c>
      <c r="J102" s="111">
        <v>3</v>
      </c>
      <c r="K102" s="111">
        <v>5</v>
      </c>
      <c r="L102" s="111">
        <v>5</v>
      </c>
      <c r="M102" s="111">
        <f t="shared" si="5"/>
        <v>37</v>
      </c>
      <c r="N102" s="111"/>
      <c r="O102" s="113"/>
      <c r="P102" s="114" t="s">
        <v>16</v>
      </c>
      <c r="Q102" s="115"/>
      <c r="R102" s="115"/>
      <c r="S102" s="115"/>
      <c r="T102" s="115"/>
      <c r="U102" s="116">
        <f>AVERAGE(D100:L102)</f>
        <v>4.333333333333333</v>
      </c>
      <c r="V102" s="117"/>
    </row>
    <row r="103" spans="1:22" ht="12.75">
      <c r="A103" s="94">
        <v>3</v>
      </c>
      <c r="B103" s="95" t="s">
        <v>65</v>
      </c>
      <c r="C103" s="96" t="s">
        <v>87</v>
      </c>
      <c r="D103" s="97">
        <v>5</v>
      </c>
      <c r="E103" s="97">
        <v>3</v>
      </c>
      <c r="F103" s="97">
        <v>5</v>
      </c>
      <c r="G103" s="97">
        <v>5</v>
      </c>
      <c r="H103" s="97">
        <v>5</v>
      </c>
      <c r="I103" s="97">
        <v>3</v>
      </c>
      <c r="J103" s="97">
        <v>5</v>
      </c>
      <c r="K103" s="97">
        <v>5</v>
      </c>
      <c r="L103" s="97">
        <v>5</v>
      </c>
      <c r="M103" s="97">
        <f t="shared" si="5"/>
        <v>41</v>
      </c>
      <c r="N103" s="97"/>
      <c r="O103" s="98"/>
      <c r="P103" s="99">
        <f>COUNTIF(D103:L105,$P$5)</f>
        <v>0</v>
      </c>
      <c r="Q103" s="100">
        <f>COUNTIF(D103:L105,$Q$5)</f>
        <v>0</v>
      </c>
      <c r="R103" s="100">
        <f>COUNTIF(D103:L105,$R$5)</f>
        <v>0</v>
      </c>
      <c r="S103" s="100">
        <f>COUNTIF(D103:L105,$S$5)</f>
        <v>5</v>
      </c>
      <c r="T103" s="100">
        <f>COUNTIF(D103:L105,$T$5)</f>
        <v>22</v>
      </c>
      <c r="U103" s="101"/>
      <c r="V103" s="102"/>
    </row>
    <row r="104" spans="1:22" ht="12.75">
      <c r="A104" s="103"/>
      <c r="B104" s="57" t="s">
        <v>82</v>
      </c>
      <c r="C104" s="57" t="s">
        <v>88</v>
      </c>
      <c r="D104" s="104">
        <v>5</v>
      </c>
      <c r="E104" s="104">
        <v>5</v>
      </c>
      <c r="F104" s="104">
        <v>5</v>
      </c>
      <c r="G104" s="104">
        <v>5</v>
      </c>
      <c r="H104" s="104">
        <v>5</v>
      </c>
      <c r="I104" s="104">
        <v>5</v>
      </c>
      <c r="J104" s="104">
        <v>5</v>
      </c>
      <c r="K104" s="104">
        <v>5</v>
      </c>
      <c r="L104" s="104">
        <v>5</v>
      </c>
      <c r="M104" s="104">
        <f t="shared" si="5"/>
        <v>45</v>
      </c>
      <c r="N104" s="104"/>
      <c r="O104" s="10">
        <f>SUM(D103:L105,N103:N105)</f>
        <v>125</v>
      </c>
      <c r="P104" s="99" t="s">
        <v>14</v>
      </c>
      <c r="Q104" s="100"/>
      <c r="R104" s="105">
        <v>0.4590277777777778</v>
      </c>
      <c r="S104" s="105">
        <v>0.6402777777777778</v>
      </c>
      <c r="T104" s="11"/>
      <c r="U104" s="106">
        <f>S104-R104</f>
        <v>0.18125000000000002</v>
      </c>
      <c r="V104" s="107"/>
    </row>
    <row r="105" spans="1:22" ht="12.75">
      <c r="A105" s="108"/>
      <c r="B105" s="109" t="s">
        <v>67</v>
      </c>
      <c r="C105" s="110">
        <v>28</v>
      </c>
      <c r="D105" s="111">
        <v>3</v>
      </c>
      <c r="E105" s="111">
        <v>5</v>
      </c>
      <c r="F105" s="111">
        <v>5</v>
      </c>
      <c r="G105" s="111">
        <v>5</v>
      </c>
      <c r="H105" s="111">
        <v>3</v>
      </c>
      <c r="I105" s="111">
        <v>3</v>
      </c>
      <c r="J105" s="111">
        <v>5</v>
      </c>
      <c r="K105" s="111">
        <v>5</v>
      </c>
      <c r="L105" s="111">
        <v>5</v>
      </c>
      <c r="M105" s="112">
        <f t="shared" si="5"/>
        <v>39</v>
      </c>
      <c r="N105" s="111"/>
      <c r="O105" s="113"/>
      <c r="P105" s="114" t="s">
        <v>16</v>
      </c>
      <c r="Q105" s="115"/>
      <c r="R105" s="115"/>
      <c r="S105" s="115"/>
      <c r="T105" s="115"/>
      <c r="U105" s="116">
        <f>AVERAGE(D103:L105)</f>
        <v>4.62962962962963</v>
      </c>
      <c r="V105" s="117"/>
    </row>
    <row r="106" spans="1:22" ht="12.75">
      <c r="A106" s="57"/>
      <c r="B106" s="118"/>
      <c r="C106" s="57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0"/>
      <c r="P106" s="11"/>
      <c r="Q106" s="11"/>
      <c r="R106" s="11"/>
      <c r="S106" s="11"/>
      <c r="T106" s="11"/>
      <c r="U106" s="58"/>
      <c r="V106" s="11"/>
    </row>
    <row r="107" spans="1:22" s="15" customFormat="1" ht="14.25" customHeight="1">
      <c r="A107" s="119">
        <v>1</v>
      </c>
      <c r="B107" s="60" t="s">
        <v>45</v>
      </c>
      <c r="C107" s="17" t="s">
        <v>89</v>
      </c>
      <c r="D107" s="18">
        <v>1</v>
      </c>
      <c r="E107" s="18">
        <v>1</v>
      </c>
      <c r="F107" s="18" t="s">
        <v>90</v>
      </c>
      <c r="G107" s="18">
        <v>0</v>
      </c>
      <c r="H107" s="18">
        <v>0</v>
      </c>
      <c r="I107" s="18" t="s">
        <v>90</v>
      </c>
      <c r="J107" s="18">
        <v>0</v>
      </c>
      <c r="K107" s="18">
        <v>0</v>
      </c>
      <c r="L107" s="18">
        <v>0</v>
      </c>
      <c r="M107" s="18">
        <f aca="true" t="shared" si="6" ref="M107:M112">SUM(D107:L107)</f>
        <v>2</v>
      </c>
      <c r="N107" s="18"/>
      <c r="O107" s="45"/>
      <c r="P107" s="61">
        <f>COUNTIF(D107:L109,$P$5)</f>
        <v>11</v>
      </c>
      <c r="Q107" s="42">
        <f>COUNTIF(D107:L109,$Q$5)</f>
        <v>3</v>
      </c>
      <c r="R107" s="42">
        <f>COUNTIF(D107:L109,$R$5)</f>
        <v>0</v>
      </c>
      <c r="S107" s="42">
        <f>COUNTIF(D107:L109,$S$5)</f>
        <v>0</v>
      </c>
      <c r="T107" s="42">
        <f>COUNTIF(D107:L109,$T$5)</f>
        <v>0</v>
      </c>
      <c r="U107" s="43"/>
      <c r="V107" s="120"/>
    </row>
    <row r="108" spans="1:22" s="15" customFormat="1" ht="12.75">
      <c r="A108" s="26"/>
      <c r="B108" s="27" t="s">
        <v>91</v>
      </c>
      <c r="C108" s="37"/>
      <c r="D108" s="28">
        <v>0</v>
      </c>
      <c r="E108" s="28">
        <v>0</v>
      </c>
      <c r="F108" s="28" t="s">
        <v>90</v>
      </c>
      <c r="G108" s="28">
        <v>0</v>
      </c>
      <c r="H108" s="28">
        <v>0</v>
      </c>
      <c r="I108" s="28" t="s">
        <v>90</v>
      </c>
      <c r="J108" s="28">
        <v>0</v>
      </c>
      <c r="K108" s="28">
        <v>1</v>
      </c>
      <c r="L108" s="28">
        <v>0</v>
      </c>
      <c r="M108" s="28">
        <f t="shared" si="6"/>
        <v>1</v>
      </c>
      <c r="N108" s="28"/>
      <c r="O108" s="31">
        <f>SUM(D107:L109,N107:N109)</f>
        <v>3</v>
      </c>
      <c r="P108" s="121" t="s">
        <v>14</v>
      </c>
      <c r="Q108" s="122"/>
      <c r="R108" s="34">
        <v>0.4916666666666667</v>
      </c>
      <c r="S108" s="34">
        <v>0.6465277777777778</v>
      </c>
      <c r="T108" s="33"/>
      <c r="U108" s="35">
        <f>S108-R108</f>
        <v>0.15486111111111112</v>
      </c>
      <c r="V108" s="123"/>
    </row>
    <row r="109" spans="1:22" s="15" customFormat="1" ht="12.75">
      <c r="A109" s="48"/>
      <c r="B109" s="50" t="s">
        <v>92</v>
      </c>
      <c r="C109" s="50">
        <v>23</v>
      </c>
      <c r="D109" s="51"/>
      <c r="E109" s="51"/>
      <c r="F109" s="51"/>
      <c r="G109" s="51"/>
      <c r="H109" s="51"/>
      <c r="I109" s="51"/>
      <c r="J109" s="51"/>
      <c r="K109" s="51"/>
      <c r="L109" s="51"/>
      <c r="M109" s="51">
        <f t="shared" si="6"/>
        <v>0</v>
      </c>
      <c r="N109" s="51"/>
      <c r="O109" s="124"/>
      <c r="P109" s="48" t="s">
        <v>16</v>
      </c>
      <c r="Q109" s="49"/>
      <c r="R109" s="49"/>
      <c r="S109" s="49"/>
      <c r="T109" s="49"/>
      <c r="U109" s="55">
        <f>AVERAGE(D107:L109)</f>
        <v>0.21428571428571427</v>
      </c>
      <c r="V109" s="125"/>
    </row>
    <row r="110" spans="1:22" s="15" customFormat="1" ht="12.75">
      <c r="A110" s="119">
        <v>2</v>
      </c>
      <c r="B110" s="60" t="s">
        <v>93</v>
      </c>
      <c r="C110" s="17" t="s">
        <v>94</v>
      </c>
      <c r="D110" s="18">
        <v>1</v>
      </c>
      <c r="E110" s="18">
        <v>2</v>
      </c>
      <c r="F110" s="18" t="s">
        <v>90</v>
      </c>
      <c r="G110" s="18">
        <v>1</v>
      </c>
      <c r="H110" s="18">
        <v>1</v>
      </c>
      <c r="I110" s="18" t="s">
        <v>90</v>
      </c>
      <c r="J110" s="18">
        <v>2</v>
      </c>
      <c r="K110" s="18">
        <v>5</v>
      </c>
      <c r="L110" s="18">
        <v>0</v>
      </c>
      <c r="M110" s="18">
        <f t="shared" si="6"/>
        <v>12</v>
      </c>
      <c r="N110" s="18"/>
      <c r="O110" s="45"/>
      <c r="P110" s="61">
        <f>COUNTIF(D110:L112,$P$5)</f>
        <v>2</v>
      </c>
      <c r="Q110" s="42">
        <f>COUNTIF(D110:L112,$Q$5)</f>
        <v>7</v>
      </c>
      <c r="R110" s="42">
        <f>COUNTIF(D110:L112,$R$5)</f>
        <v>3</v>
      </c>
      <c r="S110" s="42">
        <f>COUNTIF(D110:L112,$S$5)</f>
        <v>0</v>
      </c>
      <c r="T110" s="42">
        <f>COUNTIF(D110:L112,$T$5)</f>
        <v>2</v>
      </c>
      <c r="U110" s="43"/>
      <c r="V110" s="120"/>
    </row>
    <row r="111" spans="1:22" s="15" customFormat="1" ht="12.75">
      <c r="A111" s="26"/>
      <c r="B111" s="27" t="s">
        <v>91</v>
      </c>
      <c r="C111" s="37"/>
      <c r="D111" s="28">
        <v>1</v>
      </c>
      <c r="E111" s="28">
        <v>1</v>
      </c>
      <c r="F111" s="28" t="s">
        <v>90</v>
      </c>
      <c r="G111" s="28">
        <v>1</v>
      </c>
      <c r="H111" s="28">
        <v>1</v>
      </c>
      <c r="I111" s="28" t="s">
        <v>90</v>
      </c>
      <c r="J111" s="28">
        <v>2</v>
      </c>
      <c r="K111" s="28">
        <v>5</v>
      </c>
      <c r="L111" s="28">
        <v>0</v>
      </c>
      <c r="M111" s="28">
        <f t="shared" si="6"/>
        <v>11</v>
      </c>
      <c r="N111" s="28"/>
      <c r="O111" s="31">
        <f>SUM(D110:L112,N110:N112)</f>
        <v>23</v>
      </c>
      <c r="P111" s="121" t="s">
        <v>14</v>
      </c>
      <c r="Q111" s="122"/>
      <c r="R111" s="34">
        <v>0.4875</v>
      </c>
      <c r="S111" s="34">
        <v>0.6416666666666667</v>
      </c>
      <c r="T111" s="33"/>
      <c r="U111" s="35">
        <f>S111-R111</f>
        <v>0.15416666666666673</v>
      </c>
      <c r="V111" s="123"/>
    </row>
    <row r="112" spans="1:22" s="15" customFormat="1" ht="14.25" customHeight="1">
      <c r="A112" s="48"/>
      <c r="B112" s="50" t="s">
        <v>92</v>
      </c>
      <c r="C112" s="50">
        <v>22</v>
      </c>
      <c r="D112" s="51"/>
      <c r="E112" s="51"/>
      <c r="F112" s="51"/>
      <c r="G112" s="51"/>
      <c r="H112" s="51"/>
      <c r="I112" s="51"/>
      <c r="J112" s="51"/>
      <c r="K112" s="51"/>
      <c r="L112" s="51"/>
      <c r="M112" s="51">
        <f t="shared" si="6"/>
        <v>0</v>
      </c>
      <c r="N112" s="51"/>
      <c r="O112" s="124"/>
      <c r="P112" s="48" t="s">
        <v>16</v>
      </c>
      <c r="Q112" s="49"/>
      <c r="R112" s="49"/>
      <c r="S112" s="49"/>
      <c r="T112" s="49"/>
      <c r="U112" s="55">
        <f>AVERAGE(D110:L112)</f>
        <v>1.6428571428571428</v>
      </c>
      <c r="V112" s="125"/>
    </row>
    <row r="114" spans="1:22" s="15" customFormat="1" ht="12.75">
      <c r="A114" s="119">
        <v>1</v>
      </c>
      <c r="B114" s="60" t="s">
        <v>95</v>
      </c>
      <c r="C114" s="60" t="s">
        <v>96</v>
      </c>
      <c r="D114" s="126">
        <v>1</v>
      </c>
      <c r="E114" s="18">
        <v>2</v>
      </c>
      <c r="F114" s="18" t="s">
        <v>90</v>
      </c>
      <c r="G114" s="18">
        <v>3</v>
      </c>
      <c r="H114" s="18">
        <v>1</v>
      </c>
      <c r="I114" s="18" t="s">
        <v>90</v>
      </c>
      <c r="J114" s="18">
        <v>2</v>
      </c>
      <c r="K114" s="18">
        <v>5</v>
      </c>
      <c r="L114" s="18">
        <v>0</v>
      </c>
      <c r="M114" s="18">
        <f aca="true" t="shared" si="7" ref="M114:M122">SUM(D114:L114)</f>
        <v>14</v>
      </c>
      <c r="N114" s="18"/>
      <c r="O114" s="45"/>
      <c r="P114" s="61">
        <f>COUNTIF(D114:L116,$P$5)</f>
        <v>2</v>
      </c>
      <c r="Q114" s="42">
        <f>COUNTIF(D114:L116,$Q$5)</f>
        <v>4</v>
      </c>
      <c r="R114" s="42">
        <f>COUNTIF(D114:L116,$R$5)</f>
        <v>3</v>
      </c>
      <c r="S114" s="42">
        <f>COUNTIF(D114:L116,$S$5)</f>
        <v>1</v>
      </c>
      <c r="T114" s="42">
        <f>COUNTIF(D114:L116,$T$5)</f>
        <v>4</v>
      </c>
      <c r="U114" s="43"/>
      <c r="V114" s="120"/>
    </row>
    <row r="115" spans="1:22" s="15" customFormat="1" ht="12.75">
      <c r="A115" s="26"/>
      <c r="B115" s="27" t="s">
        <v>97</v>
      </c>
      <c r="C115" s="37"/>
      <c r="D115" s="28">
        <v>1</v>
      </c>
      <c r="E115" s="28">
        <v>5</v>
      </c>
      <c r="F115" s="28" t="s">
        <v>90</v>
      </c>
      <c r="G115" s="28">
        <v>5</v>
      </c>
      <c r="H115" s="28">
        <v>1</v>
      </c>
      <c r="I115" s="28" t="s">
        <v>90</v>
      </c>
      <c r="J115" s="28">
        <v>2</v>
      </c>
      <c r="K115" s="28">
        <v>5</v>
      </c>
      <c r="L115" s="28">
        <v>0</v>
      </c>
      <c r="M115" s="28">
        <f t="shared" si="7"/>
        <v>19</v>
      </c>
      <c r="N115" s="28"/>
      <c r="O115" s="31">
        <f>SUM(D114:L116,N114:N116)</f>
        <v>33</v>
      </c>
      <c r="P115" s="121" t="s">
        <v>14</v>
      </c>
      <c r="Q115" s="122"/>
      <c r="R115" s="34">
        <v>0.48680555555555555</v>
      </c>
      <c r="S115" s="34">
        <v>0.611111111111111</v>
      </c>
      <c r="T115" s="33"/>
      <c r="U115" s="35">
        <f>S115-R115</f>
        <v>0.1243055555555555</v>
      </c>
      <c r="V115" s="123"/>
    </row>
    <row r="116" spans="1:22" s="15" customFormat="1" ht="12.75">
      <c r="A116" s="48"/>
      <c r="B116" s="50"/>
      <c r="C116" s="50">
        <v>7</v>
      </c>
      <c r="D116" s="51"/>
      <c r="E116" s="51"/>
      <c r="F116" s="51"/>
      <c r="G116" s="51"/>
      <c r="H116" s="51"/>
      <c r="I116" s="51"/>
      <c r="J116" s="51"/>
      <c r="K116" s="51"/>
      <c r="L116" s="51"/>
      <c r="M116" s="51">
        <f t="shared" si="7"/>
        <v>0</v>
      </c>
      <c r="N116" s="51"/>
      <c r="O116" s="124"/>
      <c r="P116" s="48" t="s">
        <v>16</v>
      </c>
      <c r="Q116" s="49"/>
      <c r="R116" s="49"/>
      <c r="S116" s="49"/>
      <c r="T116" s="49"/>
      <c r="U116" s="55">
        <f>AVERAGE(D114:L116)</f>
        <v>2.357142857142857</v>
      </c>
      <c r="V116" s="125"/>
    </row>
    <row r="117" spans="1:22" s="15" customFormat="1" ht="12.75">
      <c r="A117" s="119">
        <v>2</v>
      </c>
      <c r="B117" s="60" t="s">
        <v>98</v>
      </c>
      <c r="C117" s="60" t="s">
        <v>45</v>
      </c>
      <c r="D117" s="18">
        <v>5</v>
      </c>
      <c r="E117" s="18">
        <v>3</v>
      </c>
      <c r="F117" s="18" t="s">
        <v>90</v>
      </c>
      <c r="G117" s="18">
        <v>2</v>
      </c>
      <c r="H117" s="18">
        <v>5</v>
      </c>
      <c r="I117" s="18" t="s">
        <v>99</v>
      </c>
      <c r="J117" s="18">
        <v>3</v>
      </c>
      <c r="K117" s="18">
        <v>5</v>
      </c>
      <c r="L117" s="18">
        <v>0</v>
      </c>
      <c r="M117" s="18">
        <f t="shared" si="7"/>
        <v>23</v>
      </c>
      <c r="N117" s="18"/>
      <c r="O117" s="45"/>
      <c r="P117" s="61">
        <f>COUNTIF(D117:L119,$P$5)</f>
        <v>1</v>
      </c>
      <c r="Q117" s="42">
        <f>COUNTIF(D117:L119,$Q$5)</f>
        <v>2</v>
      </c>
      <c r="R117" s="42">
        <f>COUNTIF(D117:L119,$R$5)</f>
        <v>3</v>
      </c>
      <c r="S117" s="42">
        <f>COUNTIF(D117:L119,$S$5)</f>
        <v>4</v>
      </c>
      <c r="T117" s="42">
        <f>COUNTIF(D117:L119,$T$5)</f>
        <v>4</v>
      </c>
      <c r="U117" s="43"/>
      <c r="V117" s="120"/>
    </row>
    <row r="118" spans="1:22" s="15" customFormat="1" ht="12.75">
      <c r="A118" s="26"/>
      <c r="B118" s="27" t="s">
        <v>97</v>
      </c>
      <c r="C118" s="37"/>
      <c r="D118" s="28">
        <v>3</v>
      </c>
      <c r="E118" s="28">
        <v>2</v>
      </c>
      <c r="F118" s="28" t="s">
        <v>90</v>
      </c>
      <c r="G118" s="28">
        <v>2</v>
      </c>
      <c r="H118" s="28">
        <v>1</v>
      </c>
      <c r="I118" s="28" t="s">
        <v>90</v>
      </c>
      <c r="J118" s="28">
        <v>1</v>
      </c>
      <c r="K118" s="28">
        <v>5</v>
      </c>
      <c r="L118" s="28">
        <v>3</v>
      </c>
      <c r="M118" s="28">
        <f t="shared" si="7"/>
        <v>17</v>
      </c>
      <c r="N118" s="28"/>
      <c r="O118" s="31">
        <f>SUM(D117:L119,N117:N119)</f>
        <v>40</v>
      </c>
      <c r="P118" s="121" t="s">
        <v>14</v>
      </c>
      <c r="Q118" s="122"/>
      <c r="R118" s="34">
        <v>0.48541666666666666</v>
      </c>
      <c r="S118" s="34">
        <v>0.6256944444444444</v>
      </c>
      <c r="T118" s="33"/>
      <c r="U118" s="35">
        <f>S118-R118</f>
        <v>0.14027777777777778</v>
      </c>
      <c r="V118" s="123"/>
    </row>
    <row r="119" spans="1:22" s="15" customFormat="1" ht="16.5" customHeight="1">
      <c r="A119" s="48"/>
      <c r="B119" s="50" t="s">
        <v>92</v>
      </c>
      <c r="C119" s="50">
        <v>15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>
        <f t="shared" si="7"/>
        <v>0</v>
      </c>
      <c r="N119" s="51"/>
      <c r="O119" s="124"/>
      <c r="P119" s="48" t="s">
        <v>16</v>
      </c>
      <c r="Q119" s="49"/>
      <c r="R119" s="49"/>
      <c r="S119" s="49"/>
      <c r="T119" s="49"/>
      <c r="U119" s="55">
        <f>AVERAGE(D117:L119)</f>
        <v>2.857142857142857</v>
      </c>
      <c r="V119" s="125"/>
    </row>
    <row r="120" spans="1:22" s="15" customFormat="1" ht="12.75">
      <c r="A120" s="119">
        <v>3</v>
      </c>
      <c r="B120" s="60" t="s">
        <v>100</v>
      </c>
      <c r="C120" s="60" t="s">
        <v>101</v>
      </c>
      <c r="D120" s="126">
        <v>5</v>
      </c>
      <c r="E120" s="18">
        <v>5</v>
      </c>
      <c r="F120" s="18" t="s">
        <v>90</v>
      </c>
      <c r="G120" s="18">
        <v>5</v>
      </c>
      <c r="H120" s="18">
        <v>5</v>
      </c>
      <c r="I120" s="18" t="s">
        <v>90</v>
      </c>
      <c r="J120" s="18">
        <v>5</v>
      </c>
      <c r="K120" s="18">
        <v>5</v>
      </c>
      <c r="L120" s="18">
        <v>1</v>
      </c>
      <c r="M120" s="18">
        <f t="shared" si="7"/>
        <v>31</v>
      </c>
      <c r="N120" s="18"/>
      <c r="O120" s="45"/>
      <c r="P120" s="61">
        <f>COUNTIF(D120:L122,$P$5)</f>
        <v>0</v>
      </c>
      <c r="Q120" s="42">
        <f>COUNTIF(D120:L122,$Q$5)</f>
        <v>1</v>
      </c>
      <c r="R120" s="42">
        <f>COUNTIF(D120:L122,$R$5)</f>
        <v>2</v>
      </c>
      <c r="S120" s="42">
        <f>COUNTIF(D120:L122,$S$5)</f>
        <v>1</v>
      </c>
      <c r="T120" s="42">
        <f>COUNTIF(D120:L122,$T$5)</f>
        <v>10</v>
      </c>
      <c r="U120" s="43"/>
      <c r="V120" s="120"/>
    </row>
    <row r="121" spans="1:22" s="15" customFormat="1" ht="12.75">
      <c r="A121" s="26"/>
      <c r="B121" s="27" t="s">
        <v>97</v>
      </c>
      <c r="C121" s="37"/>
      <c r="D121" s="28">
        <v>2</v>
      </c>
      <c r="E121" s="28">
        <v>5</v>
      </c>
      <c r="F121" s="28" t="s">
        <v>90</v>
      </c>
      <c r="G121" s="28">
        <v>3</v>
      </c>
      <c r="H121" s="28">
        <v>5</v>
      </c>
      <c r="I121" s="28" t="s">
        <v>90</v>
      </c>
      <c r="J121" s="28">
        <v>5</v>
      </c>
      <c r="K121" s="28">
        <v>5</v>
      </c>
      <c r="L121" s="28">
        <v>2</v>
      </c>
      <c r="M121" s="28">
        <f t="shared" si="7"/>
        <v>27</v>
      </c>
      <c r="N121" s="28"/>
      <c r="O121" s="31">
        <f>SUM(D120:L122,N120:N122)</f>
        <v>58</v>
      </c>
      <c r="P121" s="121" t="s">
        <v>14</v>
      </c>
      <c r="Q121" s="122"/>
      <c r="R121" s="34">
        <v>0.4895833333333333</v>
      </c>
      <c r="S121" s="34">
        <v>0.6319444444444444</v>
      </c>
      <c r="T121" s="33"/>
      <c r="U121" s="35">
        <f>S121-R121</f>
        <v>0.1423611111111111</v>
      </c>
      <c r="V121" s="123"/>
    </row>
    <row r="122" spans="1:22" s="15" customFormat="1" ht="12.75">
      <c r="A122" s="48"/>
      <c r="B122" s="50" t="s">
        <v>92</v>
      </c>
      <c r="C122" s="50">
        <v>20</v>
      </c>
      <c r="D122" s="51"/>
      <c r="E122" s="51"/>
      <c r="F122" s="51"/>
      <c r="G122" s="51"/>
      <c r="H122" s="51"/>
      <c r="I122" s="51"/>
      <c r="J122" s="51"/>
      <c r="K122" s="51"/>
      <c r="L122" s="51"/>
      <c r="M122" s="51">
        <f t="shared" si="7"/>
        <v>0</v>
      </c>
      <c r="N122" s="51"/>
      <c r="O122" s="124"/>
      <c r="P122" s="48" t="s">
        <v>16</v>
      </c>
      <c r="Q122" s="49"/>
      <c r="R122" s="49"/>
      <c r="S122" s="49"/>
      <c r="T122" s="49"/>
      <c r="U122" s="55">
        <f>AVERAGE(D120:L122)</f>
        <v>4.142857142857143</v>
      </c>
      <c r="V122" s="125"/>
    </row>
    <row r="123" spans="1:22" s="131" customFormat="1" ht="12.75">
      <c r="A123" s="127"/>
      <c r="B123" s="128"/>
      <c r="C123" s="128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9"/>
      <c r="P123" s="127"/>
      <c r="Q123" s="127"/>
      <c r="R123" s="127"/>
      <c r="S123" s="127"/>
      <c r="T123" s="127"/>
      <c r="U123" s="130"/>
      <c r="V123" s="127"/>
    </row>
    <row r="124" spans="1:22" s="131" customFormat="1" ht="12.75">
      <c r="A124" s="127"/>
      <c r="B124" s="128"/>
      <c r="C124" s="128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9"/>
      <c r="P124" s="127"/>
      <c r="Q124" s="127"/>
      <c r="R124" s="127"/>
      <c r="S124" s="127"/>
      <c r="T124" s="127"/>
      <c r="U124" s="130"/>
      <c r="V124" s="127"/>
    </row>
    <row r="125" spans="1:22" s="15" customFormat="1" ht="12.75">
      <c r="A125" s="119">
        <v>1</v>
      </c>
      <c r="B125" s="60" t="s">
        <v>21</v>
      </c>
      <c r="C125" s="17" t="s">
        <v>102</v>
      </c>
      <c r="D125" s="18">
        <v>5</v>
      </c>
      <c r="E125" s="18">
        <v>2</v>
      </c>
      <c r="F125" s="18" t="s">
        <v>90</v>
      </c>
      <c r="G125" s="18">
        <v>2</v>
      </c>
      <c r="H125" s="18">
        <v>2</v>
      </c>
      <c r="I125" s="18" t="s">
        <v>90</v>
      </c>
      <c r="J125" s="18">
        <v>2</v>
      </c>
      <c r="K125" s="18">
        <v>3</v>
      </c>
      <c r="L125" s="18">
        <v>0</v>
      </c>
      <c r="M125" s="18">
        <f aca="true" t="shared" si="8" ref="M125:M139">SUM(D125:L125)</f>
        <v>16</v>
      </c>
      <c r="N125" s="18"/>
      <c r="O125" s="45"/>
      <c r="P125" s="61">
        <f>COUNTIF(D125:L127,$P$5)</f>
        <v>4</v>
      </c>
      <c r="Q125" s="42">
        <f>COUNTIF(D125:L127,$Q$5)</f>
        <v>1</v>
      </c>
      <c r="R125" s="42">
        <f>COUNTIF(D125:L127,$R$5)</f>
        <v>4</v>
      </c>
      <c r="S125" s="42">
        <f>COUNTIF(D125:L127,$S$5)</f>
        <v>3</v>
      </c>
      <c r="T125" s="42">
        <f>COUNTIF(D125:L127,$T$5)</f>
        <v>2</v>
      </c>
      <c r="U125" s="43"/>
      <c r="V125" s="120"/>
    </row>
    <row r="126" spans="1:22" s="15" customFormat="1" ht="12.75">
      <c r="A126" s="26"/>
      <c r="B126" s="27" t="s">
        <v>103</v>
      </c>
      <c r="C126" s="37"/>
      <c r="D126" s="28">
        <v>0</v>
      </c>
      <c r="E126" s="28">
        <v>0</v>
      </c>
      <c r="F126" s="28" t="s">
        <v>90</v>
      </c>
      <c r="G126" s="28">
        <v>5</v>
      </c>
      <c r="H126" s="28">
        <v>3</v>
      </c>
      <c r="I126" s="28" t="s">
        <v>90</v>
      </c>
      <c r="J126" s="28">
        <v>1</v>
      </c>
      <c r="K126" s="28">
        <v>3</v>
      </c>
      <c r="L126" s="28">
        <v>0</v>
      </c>
      <c r="M126" s="28">
        <f t="shared" si="8"/>
        <v>12</v>
      </c>
      <c r="N126" s="28"/>
      <c r="O126" s="31">
        <f>SUM(D125:L127,N125:N127)</f>
        <v>28</v>
      </c>
      <c r="P126" s="121" t="s">
        <v>14</v>
      </c>
      <c r="Q126" s="122"/>
      <c r="R126" s="34">
        <v>0.48819444444444443</v>
      </c>
      <c r="S126" s="34">
        <v>0.64375</v>
      </c>
      <c r="T126" s="33"/>
      <c r="U126" s="35">
        <f>S126-R126</f>
        <v>0.1555555555555556</v>
      </c>
      <c r="V126" s="123"/>
    </row>
    <row r="127" spans="1:22" s="15" customFormat="1" ht="12.75">
      <c r="A127" s="48"/>
      <c r="B127" s="50" t="s">
        <v>92</v>
      </c>
      <c r="C127" s="50">
        <v>28</v>
      </c>
      <c r="D127" s="51"/>
      <c r="E127" s="51"/>
      <c r="F127" s="51"/>
      <c r="G127" s="51"/>
      <c r="H127" s="51"/>
      <c r="I127" s="51"/>
      <c r="J127" s="51"/>
      <c r="K127" s="51"/>
      <c r="L127" s="51"/>
      <c r="M127" s="51">
        <f t="shared" si="8"/>
        <v>0</v>
      </c>
      <c r="N127" s="51"/>
      <c r="O127" s="124"/>
      <c r="P127" s="48" t="s">
        <v>16</v>
      </c>
      <c r="Q127" s="49"/>
      <c r="R127" s="49"/>
      <c r="S127" s="49"/>
      <c r="T127" s="49"/>
      <c r="U127" s="55">
        <f>AVERAGE(D125:L127)</f>
        <v>2</v>
      </c>
      <c r="V127" s="125"/>
    </row>
    <row r="128" spans="1:22" s="15" customFormat="1" ht="12.75">
      <c r="A128" s="119">
        <v>2</v>
      </c>
      <c r="B128" s="60" t="s">
        <v>104</v>
      </c>
      <c r="C128" s="60" t="s">
        <v>105</v>
      </c>
      <c r="D128" s="126">
        <v>0</v>
      </c>
      <c r="E128" s="18">
        <v>0</v>
      </c>
      <c r="F128" s="18" t="s">
        <v>90</v>
      </c>
      <c r="G128" s="18">
        <v>3</v>
      </c>
      <c r="H128" s="18">
        <v>3</v>
      </c>
      <c r="I128" s="18" t="s">
        <v>90</v>
      </c>
      <c r="J128" s="18">
        <v>1</v>
      </c>
      <c r="K128" s="18">
        <v>5</v>
      </c>
      <c r="L128" s="18">
        <v>5</v>
      </c>
      <c r="M128" s="18">
        <f t="shared" si="8"/>
        <v>17</v>
      </c>
      <c r="N128" s="18"/>
      <c r="O128" s="45"/>
      <c r="P128" s="61">
        <f>COUNTIF(D128:L130,$P$5)</f>
        <v>4</v>
      </c>
      <c r="Q128" s="42">
        <f>COUNTIF(D128:L130,$Q$5)</f>
        <v>1</v>
      </c>
      <c r="R128" s="42">
        <f>COUNTIF(D128:L130,$R$5)</f>
        <v>1</v>
      </c>
      <c r="S128" s="42">
        <f>COUNTIF(D128:L130,$S$5)</f>
        <v>3</v>
      </c>
      <c r="T128" s="42">
        <f>COUNTIF(D128:L130,$T$5)</f>
        <v>5</v>
      </c>
      <c r="U128" s="43"/>
      <c r="V128" s="120"/>
    </row>
    <row r="129" spans="1:22" s="15" customFormat="1" ht="12.75">
      <c r="A129" s="26"/>
      <c r="B129" s="27" t="s">
        <v>103</v>
      </c>
      <c r="C129" s="37"/>
      <c r="D129" s="28">
        <v>5</v>
      </c>
      <c r="E129" s="28">
        <v>5</v>
      </c>
      <c r="F129" s="28" t="s">
        <v>90</v>
      </c>
      <c r="G129" s="28">
        <v>3</v>
      </c>
      <c r="H129" s="28">
        <v>2</v>
      </c>
      <c r="I129" s="28" t="s">
        <v>90</v>
      </c>
      <c r="J129" s="28">
        <v>0</v>
      </c>
      <c r="K129" s="28">
        <v>5</v>
      </c>
      <c r="L129" s="28">
        <v>0</v>
      </c>
      <c r="M129" s="28">
        <f t="shared" si="8"/>
        <v>20</v>
      </c>
      <c r="N129" s="28"/>
      <c r="O129" s="31">
        <f>SUM(D128:L130,N128:N130)</f>
        <v>37</v>
      </c>
      <c r="P129" s="121" t="s">
        <v>14</v>
      </c>
      <c r="Q129" s="122"/>
      <c r="R129" s="34">
        <v>0.4861111111111111</v>
      </c>
      <c r="S129" s="34">
        <v>0.6368055555555555</v>
      </c>
      <c r="T129" s="33"/>
      <c r="U129" s="35">
        <f>S129-R129</f>
        <v>0.1506944444444444</v>
      </c>
      <c r="V129" s="123"/>
    </row>
    <row r="130" spans="1:22" s="15" customFormat="1" ht="12.75">
      <c r="A130" s="48"/>
      <c r="B130" s="50" t="s">
        <v>92</v>
      </c>
      <c r="C130" s="50">
        <v>20</v>
      </c>
      <c r="D130" s="51"/>
      <c r="E130" s="51"/>
      <c r="F130" s="51"/>
      <c r="G130" s="51"/>
      <c r="H130" s="51"/>
      <c r="I130" s="51"/>
      <c r="J130" s="51"/>
      <c r="K130" s="51"/>
      <c r="L130" s="51"/>
      <c r="M130" s="51">
        <f t="shared" si="8"/>
        <v>0</v>
      </c>
      <c r="N130" s="51"/>
      <c r="O130" s="124"/>
      <c r="P130" s="48" t="s">
        <v>16</v>
      </c>
      <c r="Q130" s="49"/>
      <c r="R130" s="49"/>
      <c r="S130" s="49"/>
      <c r="T130" s="49"/>
      <c r="U130" s="55">
        <f>AVERAGE(D128:L130)</f>
        <v>2.642857142857143</v>
      </c>
      <c r="V130" s="125"/>
    </row>
    <row r="131" spans="1:22" s="15" customFormat="1" ht="12.75">
      <c r="A131" s="119">
        <v>3</v>
      </c>
      <c r="B131" s="60" t="s">
        <v>106</v>
      </c>
      <c r="C131" s="17" t="s">
        <v>107</v>
      </c>
      <c r="D131" s="18">
        <v>5</v>
      </c>
      <c r="E131" s="18">
        <v>5</v>
      </c>
      <c r="F131" s="18" t="s">
        <v>90</v>
      </c>
      <c r="G131" s="18">
        <v>3</v>
      </c>
      <c r="H131" s="18">
        <v>5</v>
      </c>
      <c r="I131" s="18" t="s">
        <v>90</v>
      </c>
      <c r="J131" s="18">
        <v>5</v>
      </c>
      <c r="K131" s="18">
        <v>5</v>
      </c>
      <c r="L131" s="18">
        <v>2</v>
      </c>
      <c r="M131" s="18">
        <f t="shared" si="8"/>
        <v>30</v>
      </c>
      <c r="N131" s="18"/>
      <c r="O131" s="45"/>
      <c r="P131" s="61">
        <f>COUNTIF(D131:L133,$P$5)</f>
        <v>0</v>
      </c>
      <c r="Q131" s="42">
        <f>COUNTIF(D131:L133,$Q$5)</f>
        <v>0</v>
      </c>
      <c r="R131" s="42">
        <f>COUNTIF(D131:L133,$R$5)</f>
        <v>2</v>
      </c>
      <c r="S131" s="42">
        <f>COUNTIF(D131:L133,$S$5)</f>
        <v>3</v>
      </c>
      <c r="T131" s="42">
        <f>COUNTIF(D131:L133,$T$5)</f>
        <v>9</v>
      </c>
      <c r="U131" s="43"/>
      <c r="V131" s="120"/>
    </row>
    <row r="132" spans="1:22" s="15" customFormat="1" ht="12.75">
      <c r="A132" s="26"/>
      <c r="B132" s="27" t="s">
        <v>103</v>
      </c>
      <c r="C132" s="37"/>
      <c r="D132" s="28">
        <v>5</v>
      </c>
      <c r="E132" s="28">
        <v>5</v>
      </c>
      <c r="F132" s="28" t="s">
        <v>90</v>
      </c>
      <c r="G132" s="28">
        <v>2</v>
      </c>
      <c r="H132" s="28">
        <v>3</v>
      </c>
      <c r="I132" s="28" t="s">
        <v>90</v>
      </c>
      <c r="J132" s="28">
        <v>5</v>
      </c>
      <c r="K132" s="28">
        <v>5</v>
      </c>
      <c r="L132" s="28">
        <v>3</v>
      </c>
      <c r="M132" s="28">
        <f t="shared" si="8"/>
        <v>28</v>
      </c>
      <c r="N132" s="28"/>
      <c r="O132" s="31">
        <f>SUM(D131:L133,N131:N133)</f>
        <v>58</v>
      </c>
      <c r="P132" s="121" t="s">
        <v>14</v>
      </c>
      <c r="Q132" s="122"/>
      <c r="R132" s="34">
        <v>0.4826388888888889</v>
      </c>
      <c r="S132" s="34">
        <v>0.6284722222222222</v>
      </c>
      <c r="T132" s="33"/>
      <c r="U132" s="35">
        <f>S132-R132</f>
        <v>0.14583333333333331</v>
      </c>
      <c r="V132" s="123"/>
    </row>
    <row r="133" spans="1:22" s="15" customFormat="1" ht="12.75">
      <c r="A133" s="48"/>
      <c r="B133" s="50" t="s">
        <v>92</v>
      </c>
      <c r="C133" s="50">
        <v>29</v>
      </c>
      <c r="D133" s="51"/>
      <c r="E133" s="51"/>
      <c r="F133" s="51"/>
      <c r="G133" s="51"/>
      <c r="H133" s="51"/>
      <c r="I133" s="51"/>
      <c r="J133" s="51"/>
      <c r="K133" s="51"/>
      <c r="L133" s="51"/>
      <c r="M133" s="51">
        <f t="shared" si="8"/>
        <v>0</v>
      </c>
      <c r="N133" s="51"/>
      <c r="O133" s="124"/>
      <c r="P133" s="48" t="s">
        <v>16</v>
      </c>
      <c r="Q133" s="49"/>
      <c r="R133" s="49"/>
      <c r="S133" s="49"/>
      <c r="T133" s="49"/>
      <c r="U133" s="55">
        <f>AVERAGE(D131:L133)</f>
        <v>4.142857142857143</v>
      </c>
      <c r="V133" s="125"/>
    </row>
    <row r="134" spans="1:22" s="15" customFormat="1" ht="12.75">
      <c r="A134" s="119">
        <v>4</v>
      </c>
      <c r="B134" s="60" t="s">
        <v>108</v>
      </c>
      <c r="C134" s="17" t="s">
        <v>109</v>
      </c>
      <c r="D134" s="18">
        <v>5</v>
      </c>
      <c r="E134" s="18">
        <v>5</v>
      </c>
      <c r="F134" s="18" t="s">
        <v>90</v>
      </c>
      <c r="G134" s="18">
        <v>5</v>
      </c>
      <c r="H134" s="18">
        <v>5</v>
      </c>
      <c r="I134" s="18" t="s">
        <v>90</v>
      </c>
      <c r="J134" s="18">
        <v>5</v>
      </c>
      <c r="K134" s="18">
        <v>5</v>
      </c>
      <c r="L134" s="18">
        <v>5</v>
      </c>
      <c r="M134" s="18">
        <f t="shared" si="8"/>
        <v>35</v>
      </c>
      <c r="N134" s="18"/>
      <c r="O134" s="45"/>
      <c r="P134" s="61">
        <f>COUNTIF(D134:L136,$P$5)</f>
        <v>0</v>
      </c>
      <c r="Q134" s="42">
        <f>COUNTIF(D134:L136,$Q$5)</f>
        <v>0</v>
      </c>
      <c r="R134" s="42">
        <f>COUNTIF(D134:L136,$R$5)</f>
        <v>0</v>
      </c>
      <c r="S134" s="42">
        <f>COUNTIF(D134:L136,$S$5)</f>
        <v>1</v>
      </c>
      <c r="T134" s="42">
        <f>COUNTIF(D134:L136,$T$5)</f>
        <v>13</v>
      </c>
      <c r="U134" s="43"/>
      <c r="V134" s="120"/>
    </row>
    <row r="135" spans="1:22" s="15" customFormat="1" ht="12.75" customHeight="1">
      <c r="A135" s="26"/>
      <c r="B135" s="27" t="s">
        <v>103</v>
      </c>
      <c r="C135" s="37"/>
      <c r="D135" s="28">
        <v>5</v>
      </c>
      <c r="E135" s="28">
        <v>5</v>
      </c>
      <c r="F135" s="28" t="s">
        <v>90</v>
      </c>
      <c r="G135" s="28">
        <v>3</v>
      </c>
      <c r="H135" s="28">
        <v>5</v>
      </c>
      <c r="I135" s="28" t="s">
        <v>90</v>
      </c>
      <c r="J135" s="28">
        <v>5</v>
      </c>
      <c r="K135" s="28">
        <v>5</v>
      </c>
      <c r="L135" s="28">
        <v>5</v>
      </c>
      <c r="M135" s="28">
        <f t="shared" si="8"/>
        <v>33</v>
      </c>
      <c r="N135" s="28"/>
      <c r="O135" s="31">
        <f>SUM(D134:L136,N134:N136)</f>
        <v>68</v>
      </c>
      <c r="P135" s="121" t="s">
        <v>14</v>
      </c>
      <c r="Q135" s="122"/>
      <c r="R135" s="34">
        <v>0.48333333333333334</v>
      </c>
      <c r="S135" s="34">
        <v>0.6340277777777777</v>
      </c>
      <c r="T135" s="33"/>
      <c r="U135" s="35">
        <f>S135-R135</f>
        <v>0.1506944444444444</v>
      </c>
      <c r="V135" s="123"/>
    </row>
    <row r="136" spans="1:22" s="15" customFormat="1" ht="12.75" customHeight="1">
      <c r="A136" s="48"/>
      <c r="B136" s="50" t="s">
        <v>110</v>
      </c>
      <c r="C136" s="50">
        <v>11</v>
      </c>
      <c r="D136" s="51"/>
      <c r="E136" s="51"/>
      <c r="F136" s="51"/>
      <c r="G136" s="51"/>
      <c r="H136" s="51"/>
      <c r="I136" s="51"/>
      <c r="J136" s="51"/>
      <c r="K136" s="51"/>
      <c r="L136" s="51"/>
      <c r="M136" s="51">
        <f t="shared" si="8"/>
        <v>0</v>
      </c>
      <c r="N136" s="51"/>
      <c r="O136" s="124"/>
      <c r="P136" s="48" t="s">
        <v>16</v>
      </c>
      <c r="Q136" s="49"/>
      <c r="R136" s="49"/>
      <c r="S136" s="49"/>
      <c r="T136" s="49"/>
      <c r="U136" s="55">
        <f>AVERAGE(D134:L136)</f>
        <v>4.857142857142857</v>
      </c>
      <c r="V136" s="125"/>
    </row>
    <row r="137" spans="1:22" s="15" customFormat="1" ht="12.75">
      <c r="A137" s="119">
        <v>5</v>
      </c>
      <c r="B137" s="60" t="s">
        <v>111</v>
      </c>
      <c r="C137" s="17" t="s">
        <v>112</v>
      </c>
      <c r="D137" s="18">
        <v>5</v>
      </c>
      <c r="E137" s="18">
        <v>5</v>
      </c>
      <c r="F137" s="18" t="s">
        <v>90</v>
      </c>
      <c r="G137" s="18">
        <v>5</v>
      </c>
      <c r="H137" s="18">
        <v>5</v>
      </c>
      <c r="I137" s="18" t="s">
        <v>90</v>
      </c>
      <c r="J137" s="18">
        <v>5</v>
      </c>
      <c r="K137" s="18">
        <v>5</v>
      </c>
      <c r="L137" s="18">
        <v>5</v>
      </c>
      <c r="M137" s="18">
        <f t="shared" si="8"/>
        <v>35</v>
      </c>
      <c r="N137" s="18"/>
      <c r="O137" s="45"/>
      <c r="P137" s="61">
        <f>COUNTIF(D137:L139,$P$5)</f>
        <v>0</v>
      </c>
      <c r="Q137" s="42">
        <f>COUNTIF(D137:L139,$Q$5)</f>
        <v>0</v>
      </c>
      <c r="R137" s="42">
        <f>COUNTIF(D137:L139,$R$5)</f>
        <v>0</v>
      </c>
      <c r="S137" s="42">
        <f>COUNTIF(D137:L139,$S$5)</f>
        <v>0</v>
      </c>
      <c r="T137" s="42">
        <f>COUNTIF(D137:L139,$T$5)</f>
        <v>14</v>
      </c>
      <c r="U137" s="43"/>
      <c r="V137" s="120"/>
    </row>
    <row r="138" spans="1:22" s="15" customFormat="1" ht="12.75">
      <c r="A138" s="26"/>
      <c r="B138" s="27" t="s">
        <v>103</v>
      </c>
      <c r="C138" s="37"/>
      <c r="D138" s="28">
        <v>5</v>
      </c>
      <c r="E138" s="28">
        <v>5</v>
      </c>
      <c r="F138" s="28" t="s">
        <v>99</v>
      </c>
      <c r="G138" s="28">
        <v>5</v>
      </c>
      <c r="H138" s="28">
        <v>5</v>
      </c>
      <c r="I138" s="28" t="s">
        <v>90</v>
      </c>
      <c r="J138" s="28">
        <v>5</v>
      </c>
      <c r="K138" s="28">
        <v>5</v>
      </c>
      <c r="L138" s="28">
        <v>5</v>
      </c>
      <c r="M138" s="28">
        <f t="shared" si="8"/>
        <v>35</v>
      </c>
      <c r="N138" s="28"/>
      <c r="O138" s="31">
        <f>SUM(D137:L139,N137:N139)</f>
        <v>70</v>
      </c>
      <c r="P138" s="121" t="s">
        <v>14</v>
      </c>
      <c r="Q138" s="122"/>
      <c r="R138" s="34">
        <v>0.4875</v>
      </c>
      <c r="S138" s="34">
        <v>0.6479166666666667</v>
      </c>
      <c r="T138" s="33"/>
      <c r="U138" s="35">
        <f>S138-R138</f>
        <v>0.1604166666666667</v>
      </c>
      <c r="V138" s="123"/>
    </row>
    <row r="139" spans="1:22" s="15" customFormat="1" ht="12.75">
      <c r="A139" s="48"/>
      <c r="B139" s="50" t="s">
        <v>92</v>
      </c>
      <c r="C139" s="50">
        <v>30</v>
      </c>
      <c r="D139" s="51"/>
      <c r="E139" s="51"/>
      <c r="F139" s="51"/>
      <c r="G139" s="51"/>
      <c r="H139" s="51"/>
      <c r="I139" s="51"/>
      <c r="J139" s="51"/>
      <c r="K139" s="51"/>
      <c r="L139" s="51"/>
      <c r="M139" s="51">
        <f t="shared" si="8"/>
        <v>0</v>
      </c>
      <c r="N139" s="51"/>
      <c r="O139" s="124"/>
      <c r="P139" s="48" t="s">
        <v>16</v>
      </c>
      <c r="Q139" s="49"/>
      <c r="R139" s="49"/>
      <c r="S139" s="49"/>
      <c r="T139" s="49"/>
      <c r="U139" s="55">
        <f>AVERAGE(D137:L139)</f>
        <v>5</v>
      </c>
      <c r="V139" s="125"/>
    </row>
    <row r="140" spans="1:22" s="15" customFormat="1" ht="12.75">
      <c r="A140" s="26"/>
      <c r="B140" s="27"/>
      <c r="C140" s="27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132"/>
      <c r="P140" s="26"/>
      <c r="Q140" s="37"/>
      <c r="R140" s="37"/>
      <c r="S140" s="37"/>
      <c r="T140" s="37"/>
      <c r="U140" s="85"/>
      <c r="V140" s="133"/>
    </row>
    <row r="141" spans="1:22" s="15" customFormat="1" ht="12.75">
      <c r="A141" s="119">
        <v>1</v>
      </c>
      <c r="B141" s="60" t="s">
        <v>113</v>
      </c>
      <c r="C141" s="17" t="s">
        <v>114</v>
      </c>
      <c r="D141" s="18">
        <v>0</v>
      </c>
      <c r="E141" s="18">
        <v>1</v>
      </c>
      <c r="F141" s="18" t="s">
        <v>90</v>
      </c>
      <c r="G141" s="18">
        <v>5</v>
      </c>
      <c r="H141" s="18">
        <v>5</v>
      </c>
      <c r="I141" s="18" t="s">
        <v>90</v>
      </c>
      <c r="J141" s="18">
        <v>2</v>
      </c>
      <c r="K141" s="18">
        <v>2</v>
      </c>
      <c r="L141" s="18">
        <v>0</v>
      </c>
      <c r="M141" s="18">
        <f aca="true" t="shared" si="9" ref="M141:M161">SUM(D141:L141)</f>
        <v>15</v>
      </c>
      <c r="N141" s="18"/>
      <c r="O141" s="45"/>
      <c r="P141" s="61">
        <f>COUNTIF(D141:L143,$P$5)</f>
        <v>3</v>
      </c>
      <c r="Q141" s="42">
        <f>COUNTIF(D141:L143,$Q$5)</f>
        <v>4</v>
      </c>
      <c r="R141" s="42">
        <f>COUNTIF(D141:L143,$R$5)</f>
        <v>3</v>
      </c>
      <c r="S141" s="42">
        <f>COUNTIF(D141:L143,$S$5)</f>
        <v>1</v>
      </c>
      <c r="T141" s="42">
        <f>COUNTIF(D141:L143,$T$5)</f>
        <v>3</v>
      </c>
      <c r="U141" s="43"/>
      <c r="V141" s="120"/>
    </row>
    <row r="142" spans="1:22" s="15" customFormat="1" ht="12.75">
      <c r="A142" s="26"/>
      <c r="B142" s="27" t="s">
        <v>115</v>
      </c>
      <c r="C142" s="37"/>
      <c r="D142" s="28">
        <v>0</v>
      </c>
      <c r="E142" s="28">
        <v>1</v>
      </c>
      <c r="F142" s="28" t="s">
        <v>90</v>
      </c>
      <c r="G142" s="28">
        <v>5</v>
      </c>
      <c r="H142" s="28">
        <v>2</v>
      </c>
      <c r="I142" s="28" t="s">
        <v>90</v>
      </c>
      <c r="J142" s="28">
        <v>1</v>
      </c>
      <c r="K142" s="28">
        <v>3</v>
      </c>
      <c r="L142" s="28">
        <v>1</v>
      </c>
      <c r="M142" s="28">
        <f t="shared" si="9"/>
        <v>13</v>
      </c>
      <c r="N142" s="28"/>
      <c r="O142" s="31">
        <f>SUM(D141:L143,N141:N143)</f>
        <v>28</v>
      </c>
      <c r="P142" s="121" t="s">
        <v>14</v>
      </c>
      <c r="Q142" s="122"/>
      <c r="R142" s="34">
        <v>0.48125</v>
      </c>
      <c r="S142" s="34">
        <v>0.5979166666666667</v>
      </c>
      <c r="T142" s="33"/>
      <c r="U142" s="35">
        <f>S142-R142</f>
        <v>0.11666666666666664</v>
      </c>
      <c r="V142" s="123"/>
    </row>
    <row r="143" spans="1:22" s="15" customFormat="1" ht="12.75">
      <c r="A143" s="48"/>
      <c r="B143" s="50" t="s">
        <v>92</v>
      </c>
      <c r="C143" s="50">
        <v>16</v>
      </c>
      <c r="D143" s="51"/>
      <c r="E143" s="51"/>
      <c r="F143" s="51"/>
      <c r="G143" s="51"/>
      <c r="H143" s="51"/>
      <c r="I143" s="51"/>
      <c r="J143" s="51"/>
      <c r="K143" s="51"/>
      <c r="L143" s="51"/>
      <c r="M143" s="51">
        <f t="shared" si="9"/>
        <v>0</v>
      </c>
      <c r="N143" s="51"/>
      <c r="O143" s="124"/>
      <c r="P143" s="48" t="s">
        <v>16</v>
      </c>
      <c r="Q143" s="49"/>
      <c r="R143" s="49"/>
      <c r="S143" s="49"/>
      <c r="T143" s="49"/>
      <c r="U143" s="55">
        <f>AVERAGE(D141:L143)</f>
        <v>2</v>
      </c>
      <c r="V143" s="125"/>
    </row>
    <row r="144" spans="1:22" s="15" customFormat="1" ht="12.75">
      <c r="A144" s="119">
        <v>2</v>
      </c>
      <c r="B144" s="60" t="s">
        <v>116</v>
      </c>
      <c r="C144" s="17" t="s">
        <v>117</v>
      </c>
      <c r="D144" s="18">
        <v>1</v>
      </c>
      <c r="E144" s="18">
        <v>2</v>
      </c>
      <c r="F144" s="18" t="s">
        <v>90</v>
      </c>
      <c r="G144" s="18">
        <v>5</v>
      </c>
      <c r="H144" s="18">
        <v>5</v>
      </c>
      <c r="I144" s="18" t="s">
        <v>90</v>
      </c>
      <c r="J144" s="18">
        <v>3</v>
      </c>
      <c r="K144" s="18">
        <v>3</v>
      </c>
      <c r="L144" s="18">
        <v>0</v>
      </c>
      <c r="M144" s="18">
        <f t="shared" si="9"/>
        <v>19</v>
      </c>
      <c r="N144" s="18"/>
      <c r="O144" s="45"/>
      <c r="P144" s="61">
        <f>COUNTIF(D144:L146,$P$5)</f>
        <v>3</v>
      </c>
      <c r="Q144" s="42">
        <f>COUNTIF(D144:L146,$Q$5)</f>
        <v>1</v>
      </c>
      <c r="R144" s="42">
        <f>COUNTIF(D144:L146,$R$5)</f>
        <v>2</v>
      </c>
      <c r="S144" s="42">
        <f>COUNTIF(D144:L146,$S$5)</f>
        <v>6</v>
      </c>
      <c r="T144" s="42">
        <f>COUNTIF(D144:L146,$T$5)</f>
        <v>2</v>
      </c>
      <c r="U144" s="43"/>
      <c r="V144" s="120"/>
    </row>
    <row r="145" spans="1:22" s="15" customFormat="1" ht="12.75">
      <c r="A145" s="26"/>
      <c r="B145" s="27" t="s">
        <v>115</v>
      </c>
      <c r="C145" s="37"/>
      <c r="D145" s="28">
        <v>0</v>
      </c>
      <c r="E145" s="28">
        <v>3</v>
      </c>
      <c r="F145" s="28" t="s">
        <v>90</v>
      </c>
      <c r="G145" s="28">
        <v>2</v>
      </c>
      <c r="H145" s="28">
        <v>3</v>
      </c>
      <c r="I145" s="28" t="s">
        <v>90</v>
      </c>
      <c r="J145" s="28">
        <v>3</v>
      </c>
      <c r="K145" s="28">
        <v>3</v>
      </c>
      <c r="L145" s="28">
        <v>0</v>
      </c>
      <c r="M145" s="28">
        <f t="shared" si="9"/>
        <v>14</v>
      </c>
      <c r="N145" s="28"/>
      <c r="O145" s="31">
        <f>SUM(D144:L146,N144:N146)</f>
        <v>33</v>
      </c>
      <c r="P145" s="121" t="s">
        <v>14</v>
      </c>
      <c r="Q145" s="122"/>
      <c r="R145" s="34">
        <v>0.4791666666666667</v>
      </c>
      <c r="S145" s="34">
        <v>0.5840277777777778</v>
      </c>
      <c r="T145" s="33"/>
      <c r="U145" s="35">
        <f>S145-R145</f>
        <v>0.10486111111111113</v>
      </c>
      <c r="V145" s="123"/>
    </row>
    <row r="146" spans="1:22" s="15" customFormat="1" ht="12.75">
      <c r="A146" s="48"/>
      <c r="B146" s="50" t="s">
        <v>15</v>
      </c>
      <c r="C146" s="50">
        <v>46</v>
      </c>
      <c r="D146" s="51"/>
      <c r="E146" s="51"/>
      <c r="F146" s="51"/>
      <c r="G146" s="51"/>
      <c r="H146" s="51"/>
      <c r="I146" s="51"/>
      <c r="J146" s="51"/>
      <c r="K146" s="51"/>
      <c r="L146" s="51"/>
      <c r="M146" s="51">
        <f t="shared" si="9"/>
        <v>0</v>
      </c>
      <c r="N146" s="51"/>
      <c r="O146" s="124"/>
      <c r="P146" s="48" t="s">
        <v>16</v>
      </c>
      <c r="Q146" s="49"/>
      <c r="R146" s="49"/>
      <c r="S146" s="49"/>
      <c r="T146" s="49"/>
      <c r="U146" s="55">
        <f>AVERAGE(D144:L146)</f>
        <v>2.357142857142857</v>
      </c>
      <c r="V146" s="125"/>
    </row>
    <row r="147" spans="1:22" s="15" customFormat="1" ht="12.75">
      <c r="A147" s="119">
        <v>3</v>
      </c>
      <c r="B147" s="60" t="s">
        <v>118</v>
      </c>
      <c r="C147" s="17" t="s">
        <v>119</v>
      </c>
      <c r="D147" s="18">
        <v>0</v>
      </c>
      <c r="E147" s="18">
        <v>5</v>
      </c>
      <c r="F147" s="18" t="s">
        <v>90</v>
      </c>
      <c r="G147" s="18">
        <v>3</v>
      </c>
      <c r="H147" s="18">
        <v>3</v>
      </c>
      <c r="I147" s="18" t="s">
        <v>90</v>
      </c>
      <c r="J147" s="18">
        <v>5</v>
      </c>
      <c r="K147" s="18">
        <v>3</v>
      </c>
      <c r="L147" s="18">
        <v>1</v>
      </c>
      <c r="M147" s="18">
        <f t="shared" si="9"/>
        <v>20</v>
      </c>
      <c r="N147" s="18"/>
      <c r="O147" s="45"/>
      <c r="P147" s="61">
        <f>COUNTIF(D147:L149,$P$5)</f>
        <v>2</v>
      </c>
      <c r="Q147" s="42">
        <f>COUNTIF(D147:L149,$Q$5)</f>
        <v>2</v>
      </c>
      <c r="R147" s="42">
        <f>COUNTIF(D147:L149,$R$5)</f>
        <v>1</v>
      </c>
      <c r="S147" s="42">
        <f>COUNTIF(D147:L149,$S$5)</f>
        <v>5</v>
      </c>
      <c r="T147" s="42">
        <f>COUNTIF(D147:L149,$T$5)</f>
        <v>4</v>
      </c>
      <c r="U147" s="43"/>
      <c r="V147" s="120"/>
    </row>
    <row r="148" spans="1:22" s="15" customFormat="1" ht="12.75">
      <c r="A148" s="26"/>
      <c r="B148" s="27" t="s">
        <v>115</v>
      </c>
      <c r="C148" s="37"/>
      <c r="D148" s="28">
        <v>0</v>
      </c>
      <c r="E148" s="28">
        <v>1</v>
      </c>
      <c r="F148" s="28" t="s">
        <v>90</v>
      </c>
      <c r="G148" s="28">
        <v>5</v>
      </c>
      <c r="H148" s="28">
        <v>5</v>
      </c>
      <c r="I148" s="28" t="s">
        <v>90</v>
      </c>
      <c r="J148" s="28">
        <v>3</v>
      </c>
      <c r="K148" s="28">
        <v>2</v>
      </c>
      <c r="L148" s="28">
        <v>3</v>
      </c>
      <c r="M148" s="28">
        <f t="shared" si="9"/>
        <v>19</v>
      </c>
      <c r="N148" s="28"/>
      <c r="O148" s="31">
        <f>SUM(D147:L149,N147:N149)</f>
        <v>39</v>
      </c>
      <c r="P148" s="121" t="s">
        <v>14</v>
      </c>
      <c r="Q148" s="122"/>
      <c r="R148" s="34">
        <v>0.4798611111111111</v>
      </c>
      <c r="S148" s="34">
        <v>0.5958333333333333</v>
      </c>
      <c r="T148" s="33"/>
      <c r="U148" s="35">
        <f>S148-R148</f>
        <v>0.1159722222222222</v>
      </c>
      <c r="V148" s="123"/>
    </row>
    <row r="149" spans="1:22" s="15" customFormat="1" ht="12.75">
      <c r="A149" s="48"/>
      <c r="B149" s="50" t="s">
        <v>92</v>
      </c>
      <c r="C149" s="50">
        <v>14</v>
      </c>
      <c r="D149" s="51"/>
      <c r="E149" s="51"/>
      <c r="F149" s="51"/>
      <c r="G149" s="51"/>
      <c r="H149" s="51"/>
      <c r="I149" s="51"/>
      <c r="J149" s="51"/>
      <c r="K149" s="51"/>
      <c r="L149" s="51"/>
      <c r="M149" s="51">
        <f t="shared" si="9"/>
        <v>0</v>
      </c>
      <c r="N149" s="51"/>
      <c r="O149" s="124"/>
      <c r="P149" s="48" t="s">
        <v>16</v>
      </c>
      <c r="Q149" s="49"/>
      <c r="R149" s="49"/>
      <c r="S149" s="49"/>
      <c r="T149" s="49"/>
      <c r="U149" s="55">
        <f>AVERAGE(D147:L149)</f>
        <v>2.7857142857142856</v>
      </c>
      <c r="V149" s="125"/>
    </row>
    <row r="150" spans="1:22" s="15" customFormat="1" ht="12.75">
      <c r="A150" s="16">
        <v>4</v>
      </c>
      <c r="B150" s="59" t="s">
        <v>120</v>
      </c>
      <c r="C150" s="60" t="s">
        <v>121</v>
      </c>
      <c r="D150" s="18">
        <v>0</v>
      </c>
      <c r="E150" s="18">
        <v>1</v>
      </c>
      <c r="F150" s="18" t="s">
        <v>90</v>
      </c>
      <c r="G150" s="18">
        <v>5</v>
      </c>
      <c r="H150" s="18">
        <v>5</v>
      </c>
      <c r="I150" s="18" t="s">
        <v>90</v>
      </c>
      <c r="J150" s="18">
        <v>3</v>
      </c>
      <c r="K150" s="18">
        <v>5</v>
      </c>
      <c r="L150" s="18">
        <v>5</v>
      </c>
      <c r="M150" s="18">
        <f t="shared" si="9"/>
        <v>24</v>
      </c>
      <c r="N150" s="18"/>
      <c r="O150" s="45"/>
      <c r="P150" s="61">
        <f>COUNTIF(D150:L152,$P$5)</f>
        <v>4</v>
      </c>
      <c r="Q150" s="42">
        <f>COUNTIF(D150:L152,$Q$5)</f>
        <v>1</v>
      </c>
      <c r="R150" s="42">
        <f>COUNTIF(D150:L152,$R$5)</f>
        <v>0</v>
      </c>
      <c r="S150" s="42">
        <f>COUNTIF(D150:L152,$S$5)</f>
        <v>2</v>
      </c>
      <c r="T150" s="42">
        <f>COUNTIF(D150:L152,$T$5)</f>
        <v>7</v>
      </c>
      <c r="U150" s="24"/>
      <c r="V150" s="62"/>
    </row>
    <row r="151" spans="1:22" s="15" customFormat="1" ht="12.75">
      <c r="A151" s="63"/>
      <c r="B151" s="27" t="s">
        <v>115</v>
      </c>
      <c r="C151" s="27"/>
      <c r="D151" s="28">
        <v>0</v>
      </c>
      <c r="E151" s="28">
        <v>0</v>
      </c>
      <c r="F151" s="28" t="s">
        <v>90</v>
      </c>
      <c r="G151" s="28">
        <v>3</v>
      </c>
      <c r="H151" s="28">
        <v>5</v>
      </c>
      <c r="I151" s="28" t="s">
        <v>90</v>
      </c>
      <c r="J151" s="28">
        <v>5</v>
      </c>
      <c r="K151" s="28">
        <v>5</v>
      </c>
      <c r="L151" s="28">
        <v>0</v>
      </c>
      <c r="M151" s="28">
        <f t="shared" si="9"/>
        <v>18</v>
      </c>
      <c r="N151" s="28"/>
      <c r="O151" s="31">
        <f>SUM(D150:L152,N150:N152)</f>
        <v>42</v>
      </c>
      <c r="P151" s="61" t="s">
        <v>14</v>
      </c>
      <c r="Q151" s="42"/>
      <c r="R151" s="34">
        <v>0.48194444444444445</v>
      </c>
      <c r="S151" s="34">
        <v>0.6006944444444444</v>
      </c>
      <c r="T151" s="33"/>
      <c r="U151" s="35">
        <f>S151-R151</f>
        <v>0.11874999999999997</v>
      </c>
      <c r="V151" s="64"/>
    </row>
    <row r="152" spans="1:22" s="15" customFormat="1" ht="12.75">
      <c r="A152" s="65"/>
      <c r="B152" s="66" t="s">
        <v>92</v>
      </c>
      <c r="C152" s="50">
        <v>8</v>
      </c>
      <c r="D152" s="51"/>
      <c r="E152" s="51"/>
      <c r="F152" s="51"/>
      <c r="G152" s="51"/>
      <c r="H152" s="51"/>
      <c r="I152" s="51"/>
      <c r="J152" s="51"/>
      <c r="K152" s="51"/>
      <c r="L152" s="51"/>
      <c r="M152" s="78">
        <f t="shared" si="9"/>
        <v>0</v>
      </c>
      <c r="N152" s="51"/>
      <c r="O152" s="54"/>
      <c r="P152" s="22" t="s">
        <v>16</v>
      </c>
      <c r="Q152" s="23"/>
      <c r="R152" s="23"/>
      <c r="S152" s="23"/>
      <c r="T152" s="23"/>
      <c r="U152" s="55">
        <f>AVERAGE(D150:L152)</f>
        <v>3</v>
      </c>
      <c r="V152" s="67"/>
    </row>
    <row r="153" spans="1:22" s="15" customFormat="1" ht="12.75">
      <c r="A153" s="16">
        <v>5</v>
      </c>
      <c r="B153" s="60" t="s">
        <v>122</v>
      </c>
      <c r="C153" s="17" t="s">
        <v>123</v>
      </c>
      <c r="D153" s="18">
        <v>0</v>
      </c>
      <c r="E153" s="18">
        <v>5</v>
      </c>
      <c r="F153" s="18" t="s">
        <v>90</v>
      </c>
      <c r="G153" s="18">
        <v>5</v>
      </c>
      <c r="H153" s="18">
        <v>5</v>
      </c>
      <c r="I153" s="18" t="s">
        <v>90</v>
      </c>
      <c r="J153" s="18">
        <v>2</v>
      </c>
      <c r="K153" s="18">
        <v>5</v>
      </c>
      <c r="L153" s="18">
        <v>2</v>
      </c>
      <c r="M153" s="18">
        <f t="shared" si="9"/>
        <v>24</v>
      </c>
      <c r="N153" s="18"/>
      <c r="O153" s="45"/>
      <c r="P153" s="61">
        <f>COUNTIF(D153:L155,$P$5)</f>
        <v>1</v>
      </c>
      <c r="Q153" s="42">
        <f>COUNTIF(D153:L155,$Q$5)</f>
        <v>1</v>
      </c>
      <c r="R153" s="42">
        <f>COUNTIF(D153:L155,$R$5)</f>
        <v>2</v>
      </c>
      <c r="S153" s="42">
        <f>COUNTIF(D153:L155,$S$5)</f>
        <v>3</v>
      </c>
      <c r="T153" s="42">
        <f>COUNTIF(D153:L155,$T$5)</f>
        <v>7</v>
      </c>
      <c r="U153" s="43"/>
      <c r="V153" s="120"/>
    </row>
    <row r="154" spans="1:22" s="15" customFormat="1" ht="12.75">
      <c r="A154" s="26"/>
      <c r="B154" s="27" t="s">
        <v>115</v>
      </c>
      <c r="C154" s="37"/>
      <c r="D154" s="28">
        <v>1</v>
      </c>
      <c r="E154" s="28">
        <v>3</v>
      </c>
      <c r="F154" s="28" t="s">
        <v>90</v>
      </c>
      <c r="G154" s="28">
        <v>5</v>
      </c>
      <c r="H154" s="28">
        <v>3</v>
      </c>
      <c r="I154" s="28" t="s">
        <v>90</v>
      </c>
      <c r="J154" s="28">
        <v>5</v>
      </c>
      <c r="K154" s="28">
        <v>5</v>
      </c>
      <c r="L154" s="28">
        <v>3</v>
      </c>
      <c r="M154" s="28">
        <f t="shared" si="9"/>
        <v>25</v>
      </c>
      <c r="N154" s="28"/>
      <c r="O154" s="31">
        <f>SUM(D153:L155,N153:N155)</f>
        <v>49</v>
      </c>
      <c r="P154" s="121" t="s">
        <v>14</v>
      </c>
      <c r="Q154" s="122"/>
      <c r="R154" s="34">
        <v>0.48055555555555557</v>
      </c>
      <c r="S154" s="34">
        <v>0.5930555555555556</v>
      </c>
      <c r="T154" s="33"/>
      <c r="U154" s="35">
        <f>S154-R154</f>
        <v>0.11249999999999999</v>
      </c>
      <c r="V154" s="123"/>
    </row>
    <row r="155" spans="1:22" s="15" customFormat="1" ht="12.75">
      <c r="A155" s="48"/>
      <c r="B155" s="50" t="s">
        <v>92</v>
      </c>
      <c r="C155" s="50">
        <v>19</v>
      </c>
      <c r="D155" s="51"/>
      <c r="E155" s="51"/>
      <c r="F155" s="51"/>
      <c r="G155" s="51"/>
      <c r="H155" s="51"/>
      <c r="I155" s="51"/>
      <c r="J155" s="51"/>
      <c r="K155" s="51"/>
      <c r="L155" s="51"/>
      <c r="M155" s="51">
        <f t="shared" si="9"/>
        <v>0</v>
      </c>
      <c r="N155" s="51"/>
      <c r="O155" s="124"/>
      <c r="P155" s="48" t="s">
        <v>16</v>
      </c>
      <c r="Q155" s="49"/>
      <c r="R155" s="49"/>
      <c r="S155" s="49"/>
      <c r="T155" s="49"/>
      <c r="U155" s="55">
        <f>AVERAGE(D153:L155)</f>
        <v>3.5</v>
      </c>
      <c r="V155" s="125"/>
    </row>
    <row r="156" spans="1:22" s="15" customFormat="1" ht="12.75">
      <c r="A156" s="119">
        <v>6</v>
      </c>
      <c r="B156" s="60" t="s">
        <v>98</v>
      </c>
      <c r="C156" s="17" t="s">
        <v>124</v>
      </c>
      <c r="D156" s="18">
        <v>1</v>
      </c>
      <c r="E156" s="18">
        <v>5</v>
      </c>
      <c r="F156" s="18" t="s">
        <v>90</v>
      </c>
      <c r="G156" s="18">
        <v>5</v>
      </c>
      <c r="H156" s="18">
        <v>5</v>
      </c>
      <c r="I156" s="18" t="s">
        <v>90</v>
      </c>
      <c r="J156" s="18">
        <v>3</v>
      </c>
      <c r="K156" s="18">
        <v>5</v>
      </c>
      <c r="L156" s="18">
        <v>5</v>
      </c>
      <c r="M156" s="18">
        <f t="shared" si="9"/>
        <v>29</v>
      </c>
      <c r="N156" s="18"/>
      <c r="O156" s="45"/>
      <c r="P156" s="61">
        <f>COUNTIF(D156:L158,$P$5)</f>
        <v>0</v>
      </c>
      <c r="Q156" s="42">
        <f>COUNTIF(D156:L158,$Q$5)</f>
        <v>1</v>
      </c>
      <c r="R156" s="42">
        <f>COUNTIF(D156:L158,$R$5)</f>
        <v>0</v>
      </c>
      <c r="S156" s="42">
        <f>COUNTIF(D156:L158,$S$5)</f>
        <v>3</v>
      </c>
      <c r="T156" s="42">
        <f>COUNTIF(D156:L158,$T$5)</f>
        <v>10</v>
      </c>
      <c r="U156" s="43"/>
      <c r="V156" s="120"/>
    </row>
    <row r="157" spans="1:22" s="15" customFormat="1" ht="12.75">
      <c r="A157" s="26"/>
      <c r="B157" s="27" t="s">
        <v>115</v>
      </c>
      <c r="C157" s="37"/>
      <c r="D157" s="28">
        <v>3</v>
      </c>
      <c r="E157" s="28">
        <v>5</v>
      </c>
      <c r="F157" s="28" t="s">
        <v>90</v>
      </c>
      <c r="G157" s="28">
        <v>5</v>
      </c>
      <c r="H157" s="28">
        <v>5</v>
      </c>
      <c r="I157" s="28" t="s">
        <v>90</v>
      </c>
      <c r="J157" s="28">
        <v>3</v>
      </c>
      <c r="K157" s="28">
        <v>5</v>
      </c>
      <c r="L157" s="28">
        <v>5</v>
      </c>
      <c r="M157" s="28">
        <f t="shared" si="9"/>
        <v>31</v>
      </c>
      <c r="N157" s="28"/>
      <c r="O157" s="31">
        <f>SUM(D156:L158,N156:N158)</f>
        <v>60</v>
      </c>
      <c r="P157" s="121" t="s">
        <v>14</v>
      </c>
      <c r="Q157" s="122"/>
      <c r="R157" s="34">
        <v>0.4777777777777778</v>
      </c>
      <c r="S157" s="34">
        <v>0.6027777777777777</v>
      </c>
      <c r="T157" s="33"/>
      <c r="U157" s="35">
        <f>S157-R157</f>
        <v>0.12499999999999994</v>
      </c>
      <c r="V157" s="123"/>
    </row>
    <row r="158" spans="1:22" s="15" customFormat="1" ht="15" customHeight="1">
      <c r="A158" s="48"/>
      <c r="B158" s="50" t="s">
        <v>92</v>
      </c>
      <c r="C158" s="50">
        <v>13</v>
      </c>
      <c r="D158" s="51"/>
      <c r="E158" s="51"/>
      <c r="F158" s="51"/>
      <c r="G158" s="51"/>
      <c r="H158" s="51"/>
      <c r="I158" s="51"/>
      <c r="J158" s="51"/>
      <c r="K158" s="51"/>
      <c r="L158" s="51"/>
      <c r="M158" s="51">
        <f t="shared" si="9"/>
        <v>0</v>
      </c>
      <c r="N158" s="51"/>
      <c r="O158" s="124"/>
      <c r="P158" s="48" t="s">
        <v>16</v>
      </c>
      <c r="Q158" s="49"/>
      <c r="R158" s="49"/>
      <c r="S158" s="49"/>
      <c r="T158" s="49"/>
      <c r="U158" s="55">
        <f>AVERAGE(D156:L158)</f>
        <v>4.285714285714286</v>
      </c>
      <c r="V158" s="125"/>
    </row>
    <row r="159" spans="1:22" s="15" customFormat="1" ht="12.75">
      <c r="A159" s="16">
        <v>7</v>
      </c>
      <c r="B159" s="59" t="s">
        <v>125</v>
      </c>
      <c r="C159" s="60" t="s">
        <v>117</v>
      </c>
      <c r="D159" s="18">
        <v>5</v>
      </c>
      <c r="E159" s="18">
        <v>5</v>
      </c>
      <c r="F159" s="18" t="s">
        <v>90</v>
      </c>
      <c r="G159" s="18">
        <v>5</v>
      </c>
      <c r="H159" s="18">
        <v>5</v>
      </c>
      <c r="I159" s="18" t="s">
        <v>90</v>
      </c>
      <c r="J159" s="18">
        <v>5</v>
      </c>
      <c r="K159" s="18">
        <v>5</v>
      </c>
      <c r="L159" s="18">
        <v>5</v>
      </c>
      <c r="M159" s="18">
        <f t="shared" si="9"/>
        <v>35</v>
      </c>
      <c r="N159" s="18"/>
      <c r="O159" s="45"/>
      <c r="P159" s="61">
        <f>COUNTIF(D159:L161,$P$5)</f>
        <v>0</v>
      </c>
      <c r="Q159" s="42">
        <f>COUNTIF(D159:L161,$Q$5)</f>
        <v>0</v>
      </c>
      <c r="R159" s="42">
        <f>COUNTIF(D159:L161,$R$5)</f>
        <v>0</v>
      </c>
      <c r="S159" s="42">
        <f>COUNTIF(D159:L161,$S$5)</f>
        <v>0</v>
      </c>
      <c r="T159" s="42">
        <f>COUNTIF(D159:L161,$T$5)</f>
        <v>14</v>
      </c>
      <c r="U159" s="24"/>
      <c r="V159" s="62"/>
    </row>
    <row r="160" spans="1:22" s="15" customFormat="1" ht="12.75">
      <c r="A160" s="63"/>
      <c r="B160" s="27" t="s">
        <v>126</v>
      </c>
      <c r="C160" s="27"/>
      <c r="D160" s="28">
        <v>5</v>
      </c>
      <c r="E160" s="28">
        <v>5</v>
      </c>
      <c r="F160" s="28" t="s">
        <v>90</v>
      </c>
      <c r="G160" s="28">
        <v>5</v>
      </c>
      <c r="H160" s="28">
        <v>5</v>
      </c>
      <c r="I160" s="28" t="s">
        <v>90</v>
      </c>
      <c r="J160" s="28">
        <v>5</v>
      </c>
      <c r="K160" s="28">
        <v>5</v>
      </c>
      <c r="L160" s="28">
        <v>5</v>
      </c>
      <c r="M160" s="28">
        <f t="shared" si="9"/>
        <v>35</v>
      </c>
      <c r="N160" s="28"/>
      <c r="O160" s="31">
        <f>SUM(D159:L161,N159:N161)</f>
        <v>70</v>
      </c>
      <c r="P160" s="61" t="s">
        <v>14</v>
      </c>
      <c r="Q160" s="42"/>
      <c r="R160" s="34">
        <v>0.4784722222222222</v>
      </c>
      <c r="S160" s="34">
        <v>0.6069444444444444</v>
      </c>
      <c r="T160" s="33"/>
      <c r="U160" s="35">
        <f>S160-R160</f>
        <v>0.1284722222222222</v>
      </c>
      <c r="V160" s="64"/>
    </row>
    <row r="161" spans="1:22" s="15" customFormat="1" ht="12.75">
      <c r="A161" s="65"/>
      <c r="B161" s="66" t="s">
        <v>92</v>
      </c>
      <c r="C161" s="50">
        <v>51</v>
      </c>
      <c r="D161" s="51"/>
      <c r="E161" s="51"/>
      <c r="F161" s="51"/>
      <c r="G161" s="51"/>
      <c r="H161" s="51"/>
      <c r="I161" s="51"/>
      <c r="J161" s="51"/>
      <c r="K161" s="51"/>
      <c r="L161" s="51"/>
      <c r="M161" s="78">
        <f t="shared" si="9"/>
        <v>0</v>
      </c>
      <c r="N161" s="51"/>
      <c r="O161" s="54"/>
      <c r="P161" s="22" t="s">
        <v>16</v>
      </c>
      <c r="Q161" s="23"/>
      <c r="R161" s="23"/>
      <c r="S161" s="23"/>
      <c r="T161" s="23"/>
      <c r="U161" s="55">
        <f>AVERAGE(D159:L161)</f>
        <v>5</v>
      </c>
      <c r="V161" s="67"/>
    </row>
  </sheetData>
  <sheetProtection selectLockedCells="1" selectUnlockedCells="1"/>
  <mergeCells count="6">
    <mergeCell ref="A1:V1"/>
    <mergeCell ref="A2:V2"/>
    <mergeCell ref="A3:V3"/>
    <mergeCell ref="A4:C4"/>
    <mergeCell ref="D4:L4"/>
    <mergeCell ref="A5:C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2014-07-20T16:00:01Z</dcterms:modified>
  <cp:category/>
  <cp:version/>
  <cp:contentType/>
  <cp:contentStatus/>
</cp:coreProperties>
</file>